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rafisklaget.sharepoint.com/sites/Omsetning/Omsetning/FiskNytt/Excel-fil/"/>
    </mc:Choice>
  </mc:AlternateContent>
  <xr:revisionPtr revIDLastSave="542" documentId="13_ncr:1_{7B6A6199-C4C5-4AE9-9297-A66EC1B8A69B}" xr6:coauthVersionLast="47" xr6:coauthVersionMax="47" xr10:uidLastSave="{782B6488-D87C-493D-8E5E-29DA9DEAEE7D}"/>
  <bookViews>
    <workbookView xWindow="-120" yWindow="-120" windowWidth="29040" windowHeight="15720" activeTab="3" xr2:uid="{E934761A-FA83-4A7F-86E1-183BD4005018}"/>
  </bookViews>
  <sheets>
    <sheet name="Tabeller fra Fisknytt" sheetId="1" r:id="rId1"/>
    <sheet name="Aktivitetsbarometeret" sheetId="2" r:id="rId2"/>
    <sheet name="Landingsoversikt" sheetId="3" r:id="rId3"/>
    <sheet name="Prisrappor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A108" i="4" s="1"/>
  <c r="A2" i="3"/>
  <c r="A2" i="2"/>
  <c r="C109" i="4" l="1"/>
  <c r="C7" i="4"/>
  <c r="A6" i="4"/>
</calcChain>
</file>

<file path=xl/sharedStrings.xml><?xml version="1.0" encoding="utf-8"?>
<sst xmlns="http://schemas.openxmlformats.org/spreadsheetml/2006/main" count="960" uniqueCount="368">
  <si>
    <t>Fiskeslag/arter</t>
  </si>
  <si>
    <t>FERSK</t>
  </si>
  <si>
    <t>FROSSET</t>
  </si>
  <si>
    <t>Totalt</t>
  </si>
  <si>
    <t>Rundvekt</t>
  </si>
  <si>
    <t>Beløp</t>
  </si>
  <si>
    <t>TORSK</t>
  </si>
  <si>
    <t>SEI</t>
  </si>
  <si>
    <t>KONGEKRABBE</t>
  </si>
  <si>
    <t>SNABELUER</t>
  </si>
  <si>
    <t>HYSE</t>
  </si>
  <si>
    <t>SNØKRABBE</t>
  </si>
  <si>
    <t>BLÅKVEITE</t>
  </si>
  <si>
    <t>KVITLANGE</t>
  </si>
  <si>
    <t>USPES FISK</t>
  </si>
  <si>
    <t>BROSME</t>
  </si>
  <si>
    <t>SJØKREPS</t>
  </si>
  <si>
    <t>UER</t>
  </si>
  <si>
    <t>KVEITE</t>
  </si>
  <si>
    <t>REKE</t>
  </si>
  <si>
    <t>LYR</t>
  </si>
  <si>
    <t>KAMSKJELL</t>
  </si>
  <si>
    <t>BREIFLABB</t>
  </si>
  <si>
    <t>RØDSPETTE</t>
  </si>
  <si>
    <t>GRÅSTBIT</t>
  </si>
  <si>
    <t>FLEKKSTBIT</t>
  </si>
  <si>
    <t>BLÅLANGE</t>
  </si>
  <si>
    <t>LYSING</t>
  </si>
  <si>
    <t>ROGNKJEKS</t>
  </si>
  <si>
    <t>LOMRE</t>
  </si>
  <si>
    <t>BLÅSTBIT</t>
  </si>
  <si>
    <t>PIGGHÅ</t>
  </si>
  <si>
    <t>SKATE USP</t>
  </si>
  <si>
    <t>HVITTING</t>
  </si>
  <si>
    <t>PIGGVAR</t>
  </si>
  <si>
    <t>KONGSNEGL</t>
  </si>
  <si>
    <t>SKJELLBROS</t>
  </si>
  <si>
    <t>HÅGJEL</t>
  </si>
  <si>
    <t>Sone</t>
  </si>
  <si>
    <t>Rundvekt (kg)</t>
  </si>
  <si>
    <t>Pris Torsk SLUH (kr/kg)</t>
  </si>
  <si>
    <t>Øst-Finnmark</t>
  </si>
  <si>
    <t>Vest-Finnmark</t>
  </si>
  <si>
    <t>Troms</t>
  </si>
  <si>
    <t>Vesterålen</t>
  </si>
  <si>
    <t>Lofoten/Salten</t>
  </si>
  <si>
    <t>Helgeland</t>
  </si>
  <si>
    <t>Nord-Trøndelag</t>
  </si>
  <si>
    <t>Sør-Trøndelag</t>
  </si>
  <si>
    <t>Nordmøre</t>
  </si>
  <si>
    <t>Totalsum</t>
  </si>
  <si>
    <t>Garn</t>
  </si>
  <si>
    <t>Snurrevad</t>
  </si>
  <si>
    <t>Autoline</t>
  </si>
  <si>
    <t>Juksa</t>
  </si>
  <si>
    <t>Line</t>
  </si>
  <si>
    <t>Pris Sei SLUH (kr/kg)</t>
  </si>
  <si>
    <t>Pris Hyse SLUH (kr/kg)</t>
  </si>
  <si>
    <t>Nr</t>
  </si>
  <si>
    <t>Produkt</t>
  </si>
  <si>
    <t>Beløp (NOK)</t>
  </si>
  <si>
    <t>Rundpris (kr/kg)</t>
  </si>
  <si>
    <t xml:space="preserve">Sted                </t>
  </si>
  <si>
    <t xml:space="preserve">Redskap             </t>
  </si>
  <si>
    <t xml:space="preserve"> Maks torsk</t>
  </si>
  <si>
    <t xml:space="preserve">  Maks hyse</t>
  </si>
  <si>
    <t xml:space="preserve">   Maks sei</t>
  </si>
  <si>
    <t xml:space="preserve">    Båt   </t>
  </si>
  <si>
    <t>BERLEVÅG</t>
  </si>
  <si>
    <t>Teiner</t>
  </si>
  <si>
    <t>BÅTSFJORD</t>
  </si>
  <si>
    <t>GAMVIK</t>
  </si>
  <si>
    <t>KJØLLEFJORD</t>
  </si>
  <si>
    <t>VADSØ</t>
  </si>
  <si>
    <t>BERGSFJORD</t>
  </si>
  <si>
    <t>BREIVIKBOTN</t>
  </si>
  <si>
    <t>FORSØL</t>
  </si>
  <si>
    <t>HASVIK</t>
  </si>
  <si>
    <t>HAVØYSUND</t>
  </si>
  <si>
    <t>HONNINGSVÅG</t>
  </si>
  <si>
    <t>KAMØYVÆR</t>
  </si>
  <si>
    <t>NORDVÅGEN</t>
  </si>
  <si>
    <t>Trål</t>
  </si>
  <si>
    <t>SKARSVÅG</t>
  </si>
  <si>
    <t>SØRVÆR</t>
  </si>
  <si>
    <t>TUFJORD</t>
  </si>
  <si>
    <t>ØKSFJORD</t>
  </si>
  <si>
    <t>BOTNHAMN</t>
  </si>
  <si>
    <t>BRENSHOLMEN</t>
  </si>
  <si>
    <t>DJUPVIK I LYNGEN</t>
  </si>
  <si>
    <t>GRYLLEFJORD</t>
  </si>
  <si>
    <t>HUSØYA</t>
  </si>
  <si>
    <t>KVALØYVÅGEN</t>
  </si>
  <si>
    <t>OLDERVIK</t>
  </si>
  <si>
    <t>SAMUELSBERG</t>
  </si>
  <si>
    <t>SENJAHOPEN</t>
  </si>
  <si>
    <t>SOMMERØY</t>
  </si>
  <si>
    <t>TORSKEN</t>
  </si>
  <si>
    <t>TORSVÅG</t>
  </si>
  <si>
    <t>TROMSØ</t>
  </si>
  <si>
    <t>TROMVIK</t>
  </si>
  <si>
    <t>VANNAVALEN</t>
  </si>
  <si>
    <t>VENGSØY</t>
  </si>
  <si>
    <t>(tom)</t>
  </si>
  <si>
    <t>ANDENES</t>
  </si>
  <si>
    <t>BLEIK</t>
  </si>
  <si>
    <t>HOVDEN</t>
  </si>
  <si>
    <t>MYRE I VESTERÅLEN</t>
  </si>
  <si>
    <t>NORDMELA</t>
  </si>
  <si>
    <t>SKÅRVÅGEN</t>
  </si>
  <si>
    <t>STRAUMSJØEN</t>
  </si>
  <si>
    <t>STØ</t>
  </si>
  <si>
    <t>BALLSTAD</t>
  </si>
  <si>
    <t>BODØ</t>
  </si>
  <si>
    <t>BOLGA</t>
  </si>
  <si>
    <t>DYPING</t>
  </si>
  <si>
    <t>EGGUM</t>
  </si>
  <si>
    <t>FREDVANG</t>
  </si>
  <si>
    <t>HELLIGVÆR</t>
  </si>
  <si>
    <t>HENNINGSVÆR</t>
  </si>
  <si>
    <t>LAUKVIK</t>
  </si>
  <si>
    <t>LEINES</t>
  </si>
  <si>
    <t>MOSKENES</t>
  </si>
  <si>
    <t>NAPP</t>
  </si>
  <si>
    <t>NORDFOLD</t>
  </si>
  <si>
    <t>NORDNESØY</t>
  </si>
  <si>
    <t>RAMBERG</t>
  </si>
  <si>
    <t>REINE</t>
  </si>
  <si>
    <t>REIPÅ</t>
  </si>
  <si>
    <t>RØDØY</t>
  </si>
  <si>
    <t>RØST</t>
  </si>
  <si>
    <t>STAMSUND</t>
  </si>
  <si>
    <t>SVOLVÆR</t>
  </si>
  <si>
    <t>TANGSTAD</t>
  </si>
  <si>
    <t>VÆRØY</t>
  </si>
  <si>
    <t>BRØNNØYSUND</t>
  </si>
  <si>
    <t>DØNNA</t>
  </si>
  <si>
    <t>LURØY</t>
  </si>
  <si>
    <t>SELØY</t>
  </si>
  <si>
    <t>SLENESET</t>
  </si>
  <si>
    <t>TRÆNA</t>
  </si>
  <si>
    <t>VEGA</t>
  </si>
  <si>
    <t>Nord Trøndelag</t>
  </si>
  <si>
    <t>RAMSTADLANDET</t>
  </si>
  <si>
    <t>RØRVIK</t>
  </si>
  <si>
    <t>Sør Trøndelag</t>
  </si>
  <si>
    <t>ANSNES</t>
  </si>
  <si>
    <t>BREKSTAD</t>
  </si>
  <si>
    <t>MAUSUNDVÆR</t>
  </si>
  <si>
    <t>NORDDYRØY</t>
  </si>
  <si>
    <t>ROAN</t>
  </si>
  <si>
    <t>TRONDHEIM</t>
  </si>
  <si>
    <t>AVERØYA</t>
  </si>
  <si>
    <t>SMØLA</t>
  </si>
  <si>
    <t>Ruser</t>
  </si>
  <si>
    <t>TUSTNA</t>
  </si>
  <si>
    <t>Art, størrelse, tilstand, kvalitet</t>
  </si>
  <si>
    <t>Minstepris</t>
  </si>
  <si>
    <t>Hittil i 2026</t>
  </si>
  <si>
    <t>Hittil i 2025</t>
  </si>
  <si>
    <t>Endring (%)</t>
  </si>
  <si>
    <t>NOR fartøy</t>
  </si>
  <si>
    <t>kr/kg</t>
  </si>
  <si>
    <t>Snittpris</t>
  </si>
  <si>
    <t>Rund-</t>
  </si>
  <si>
    <t>Snitt-</t>
  </si>
  <si>
    <t>(u/ etterbetaling &amp; kaisalg)</t>
  </si>
  <si>
    <t>(kg)</t>
  </si>
  <si>
    <t>vekt</t>
  </si>
  <si>
    <t>pris</t>
  </si>
  <si>
    <t>Torsk, 6,0+ kg, SLUH, A, fersk</t>
  </si>
  <si>
    <t>Torsk, 4,0-6,0 kg, SLUH, A, fersk</t>
  </si>
  <si>
    <t>Torsk, 2,5-4,0 kg, SLUH, A, fersk</t>
  </si>
  <si>
    <t>Torsk, 1,0-2,5 kg, SLUH, A, fersk</t>
  </si>
  <si>
    <t>Torsk, -1,0 kg, SLUH, A, fersk</t>
  </si>
  <si>
    <t>Torsk, 7,6+ kg, SLMH, A, fersk</t>
  </si>
  <si>
    <t>Torsk, 5,1-7,6 kg, SLMH, A, fersk</t>
  </si>
  <si>
    <t>Torsk, 3,2-5,1 kg, SLMH, A, fersk</t>
  </si>
  <si>
    <t>Torsk, 1,3-3,2 kg, SLMH, A, fersk</t>
  </si>
  <si>
    <t>Torsk, -1,3 kg, SLMH, A, fersk</t>
  </si>
  <si>
    <t>Torsk, 9,0+ kg, rund, A, fersk</t>
  </si>
  <si>
    <t>Torsk, 6,0-9,0 kg, rund, A, fersk</t>
  </si>
  <si>
    <t>Torsk, 3,7-6,0 kg, rund, A, fersk</t>
  </si>
  <si>
    <t>Torsk, 1,5-3,7 kg, rund, A, fersk</t>
  </si>
  <si>
    <t>Torsk, -1,5 kg, rund, A, fersk</t>
  </si>
  <si>
    <t>Sei, 2,3+ kg, SLUH, A, fersk</t>
  </si>
  <si>
    <t>Sei, 1,2-2,3 kg, SLUH, A, fersk</t>
  </si>
  <si>
    <t>Sei, -1,2 kg, SLUH, A, fersk</t>
  </si>
  <si>
    <t>Sei, 2,6+ kg, SLMH, A, fersk</t>
  </si>
  <si>
    <t>Sei, 1,3-2,6 kg, SLMH, A, fersk</t>
  </si>
  <si>
    <t>Sei, -1,3 kg, SLMH, A, fersk</t>
  </si>
  <si>
    <t>Sei, 3,1+ kg, rund, A, fersk</t>
  </si>
  <si>
    <t>Sei, 1,6-3,1 kg, rund, A, fersk</t>
  </si>
  <si>
    <t>Sei, -1,6 kg, rund, A, fersk</t>
  </si>
  <si>
    <t>Hyse, 0,8+ kg, SLUH, krokfanget, fersk</t>
  </si>
  <si>
    <t>Hyse, 0,8+ kg, SLUH, A, fersk</t>
  </si>
  <si>
    <t>Hyse, 0,98+ kg, SLMH, krokfanget, fersk</t>
  </si>
  <si>
    <t>Hyse, 0,98+ kg, SLMH, A, fersk</t>
  </si>
  <si>
    <t>Hyse, 1,1+ kg, rund, krokfanget, fersk</t>
  </si>
  <si>
    <t>Hyse, 1,1+ kg, rund, A, fersk</t>
  </si>
  <si>
    <t>Hyse, 1,1+ kg, levende, A, fersk</t>
  </si>
  <si>
    <t>Kongkr Han, 3,2+ kg, levende, A, fersk</t>
  </si>
  <si>
    <t>Kongkr Han, 2,2-3,2 kg, levende, A, fersk</t>
  </si>
  <si>
    <t>Kongkr han, 1,6-2,2 kg, levende, A, fersk</t>
  </si>
  <si>
    <t>Reke, unspec, rund, A, fersk kokt</t>
  </si>
  <si>
    <t>Reke, 321+ PCS, rund, A, fersk kokt</t>
  </si>
  <si>
    <t>Reke, 241-320PCS, rund, A, fersk kokt</t>
  </si>
  <si>
    <t>Reke, 191-240PCS, rund, A, fersk kokt</t>
  </si>
  <si>
    <t>Reke, 161-190PCS, rund, A, fersk kokt</t>
  </si>
  <si>
    <t>Reke, 121-160PCS, rund, A, fersk kokt</t>
  </si>
  <si>
    <t>Reke, 0-121PCS, rund, A, fersk kokt</t>
  </si>
  <si>
    <t>Blåkveite, 2,0+ kg, SLUH, A, fersk</t>
  </si>
  <si>
    <t>Blåkveite, 1,0-2,0 kg, SLUH, A, fersk</t>
  </si>
  <si>
    <t>Blåkveite, -1,0 kg, SLUH, A, fersk</t>
  </si>
  <si>
    <t>Blåkveite, 2,2+ kg, SLMH, A, fersk</t>
  </si>
  <si>
    <t>Blåkveite, 1,1-2,2 kg, SLMH, A, fersk</t>
  </si>
  <si>
    <t>Blåkveite, -1,1 kg, SLMH, A, fersk</t>
  </si>
  <si>
    <t>Blåkveite, 2,4+ kg, rund, A, fersk</t>
  </si>
  <si>
    <t>Blåkveite, 1,2-2,4 kg, rund, A, fersk</t>
  </si>
  <si>
    <t>Blåkveite, -1,2 kg, rund, A, fersk</t>
  </si>
  <si>
    <t>Brosme, 2,0+ kg, SLUH, A, fersk</t>
  </si>
  <si>
    <t>Brosme, 1,0-2,0 kg, SLUH, A, fersk</t>
  </si>
  <si>
    <t>Brosme, -1,0 kg, SLUH, A, fersk</t>
  </si>
  <si>
    <t>Brosme, 2,0+ kg, SLMH, A, fersk</t>
  </si>
  <si>
    <t>Brosme, 1,0-2,0 kg, SLMH, A, fersk</t>
  </si>
  <si>
    <t>Brosme, -1,0 kg, SLMH, A, fersk</t>
  </si>
  <si>
    <t>Brosme, 2,8+ kg, RUND, A, fersk</t>
  </si>
  <si>
    <t>Brosme, 1,4+ kg, RUND, A, fersk</t>
  </si>
  <si>
    <t>Brosme, -1,4 kg, RUND, A, fersk</t>
  </si>
  <si>
    <t>Lyr, 2,0+ kg, SLUH, A, fersk</t>
  </si>
  <si>
    <t>Lyr, 1,0-2,0 kg, SLUH, A, fersk</t>
  </si>
  <si>
    <t>Lyr, -1,0 kg, SLUH, A, fersk</t>
  </si>
  <si>
    <t>Kvitlange, 2,0+ kg, SLUH, A, fersk</t>
  </si>
  <si>
    <t>Kvitlange, 0,7-2 kg, SLUH, A, fersk</t>
  </si>
  <si>
    <t>Kvitlange, -0,7 kg, SLUH, A, fersk</t>
  </si>
  <si>
    <t>Fri pris</t>
  </si>
  <si>
    <t>Rognkjeks, unspec, rogn, A, fersk</t>
  </si>
  <si>
    <t>Rognkjeks, unspec, rund, A, fersk</t>
  </si>
  <si>
    <t>Flekkstbit, 3,0+ kg, SLUH, A, fersk</t>
  </si>
  <si>
    <t>Flekkstbit, 1,0-3,0 kg, SLUH, A, fersk</t>
  </si>
  <si>
    <t>Gråstbit, 1,0+ kg, SLUH, A, fersk</t>
  </si>
  <si>
    <t>Kveite, 60+ kg, SLUH, krokfanget, fersk</t>
  </si>
  <si>
    <t>Kveite, 40-60 kg, SLUH, krokfanget, fersk</t>
  </si>
  <si>
    <t>Kveite, 20-40 kg, SLUH, krokfanget, fersk</t>
  </si>
  <si>
    <t>Kveite, 5,3-20,0kg, SLUH, krokfanget, fersk</t>
  </si>
  <si>
    <t>Kveite, 60+ kg, SLUH, A, fersk</t>
  </si>
  <si>
    <t>Kveite, 40-60 kg, SLUH, A, fersk</t>
  </si>
  <si>
    <t>Kveite, 20-40 kg, SLUH, A, fersk</t>
  </si>
  <si>
    <t>Kveite, 5,3-20,0kg, SLUH, A, fersk</t>
  </si>
  <si>
    <t>Breiflabb, 4,0+ kg, SLUH, A, fersk</t>
  </si>
  <si>
    <t>Breiflabb, 1,0-4,0 kg, SLUH, A, fersk</t>
  </si>
  <si>
    <t>Breiflabb, -1,0 kg, SLUH, A, fersk</t>
  </si>
  <si>
    <t>Breiflabb, 8,0+ kg, SLMH, A, fersk</t>
  </si>
  <si>
    <t>Breiflabb, 4,0+ kg, SLMH, A, fersk</t>
  </si>
  <si>
    <t>Breiflabb, -4,0 kg, SLMH, A, fersk</t>
  </si>
  <si>
    <t>Uer, 0,5+ kg, SLUH, A, fersk</t>
  </si>
  <si>
    <t>Uer, 0,7+ kg, rund, A, fersk</t>
  </si>
  <si>
    <t>Uer, 0,3+ kg, J-kutt, A, fersk</t>
  </si>
  <si>
    <t>Uer, -0,3 kg, J-kutt, A, fersk</t>
  </si>
  <si>
    <t>Rødspette, 0,7+ kg, SLMH, A, fersk</t>
  </si>
  <si>
    <t>Rødspette, -0,7 kg, SLMH, A, fersk</t>
  </si>
  <si>
    <t>Lomre, 0,6+ kg, SLMH, A, fersk</t>
  </si>
  <si>
    <t>Lomre, -0,6 kg, SLMH, A, fersk</t>
  </si>
  <si>
    <t>Taskkr han, unspec, levende, A, fersk</t>
  </si>
  <si>
    <t>Taskkr ho, unspec, levende, A, fersk</t>
  </si>
  <si>
    <t>Torsk, 6,0+ kg, SLUH, A, frossen</t>
  </si>
  <si>
    <t>Torsk, 4,0-6,0 kg, SLUH, A, frossen</t>
  </si>
  <si>
    <t>Torsk, 2,5-4,0 kg, SLUH, A, frossen</t>
  </si>
  <si>
    <t>Torsk, 1,0-2,5 kg, SLUH, A, frossen</t>
  </si>
  <si>
    <t>Torsk, -1,0 kg, SLUH, A, frossen</t>
  </si>
  <si>
    <t>Torsk, unspec, filet MSB, A, frossen</t>
  </si>
  <si>
    <t>Torsk, unspec, filet USB, A, frossen</t>
  </si>
  <si>
    <t>Torsk, unspec, filet USMB, A, frossen</t>
  </si>
  <si>
    <t>Torsk, unspec, filet MSUB, A, frossen</t>
  </si>
  <si>
    <t>Sei, 2,3+ kg, SLUH, A, frossen</t>
  </si>
  <si>
    <t>Sei, 1,2-2,3 kg, SLUH, A, frossen</t>
  </si>
  <si>
    <t>Sei, -1,2 kg, SLUH, A, frossen</t>
  </si>
  <si>
    <t>Sei, unspec, filet USMB, A, frossen</t>
  </si>
  <si>
    <t>Sei, 1,2-2,3 kg, SLUHØ, A, frossen</t>
  </si>
  <si>
    <t>Sei, -1,2 kg, SLUHØ, A, frossen</t>
  </si>
  <si>
    <t>Hyse, 0,8+ kg, SLUH, krokfanget, frossen</t>
  </si>
  <si>
    <t>Hyse, 0,8+ kg, SLUH, A, frossen</t>
  </si>
  <si>
    <t>Hyse, -0,8 kg, SLUH, A, frossen</t>
  </si>
  <si>
    <t>Hyse, 0,8+ kg, J-kutt, A, frossen</t>
  </si>
  <si>
    <t>Hyse, -0,8 kg, J-kutt, A, frossen</t>
  </si>
  <si>
    <t>Hyse, unspec, filet MSB, A, frossen</t>
  </si>
  <si>
    <t>Hyse, unspec, filet USMB, A, frossen</t>
  </si>
  <si>
    <t>Blåkveite, -1,2 kg, rund, A, frossen</t>
  </si>
  <si>
    <t>Blåkveite, 2,0+ kg, J-kutt, A, frossen</t>
  </si>
  <si>
    <t>Blåkveite, 1,0-2,0 kg, J-kutt, A, frossen</t>
  </si>
  <si>
    <t>Blåkveite, -1,0 kg, J-kutt, A, frossen</t>
  </si>
  <si>
    <t>Blåkveite, 1,9+ kg, J-kutt USP, A, frossen</t>
  </si>
  <si>
    <t>Blåkveite, -1,9 kg, J-kutt USP, A, frossen</t>
  </si>
  <si>
    <t>Blåkveite, -1,0 kg, J-kutt USP, A, frossen</t>
  </si>
  <si>
    <t>Snøkrabbe, unspec, klør, A, frossen</t>
  </si>
  <si>
    <t>Snøkrabbe, unspec, klør, A, glasert</t>
  </si>
  <si>
    <t>Brosme, 2,0+ kg, SLUH, A, frossen</t>
  </si>
  <si>
    <t>Brosme, 1,0-2,0 kg, SLUH, A, frossen</t>
  </si>
  <si>
    <t>Brosme, -1,0 kg, SLUH, A, frossen</t>
  </si>
  <si>
    <t>Kvitlange, 2,0+ kg, SLUH, A, frossen</t>
  </si>
  <si>
    <t>Kvitlange, 0,7-2 kg, SLUH, A, frossen</t>
  </si>
  <si>
    <t>Kvitlange, -0,7 kg, SLUH, A, frossen</t>
  </si>
  <si>
    <t>Kvitlange, unspec, SLUH, A, frossen</t>
  </si>
  <si>
    <t>Flekkstbit, 3,0+ kg, SLUH, A, frossen</t>
  </si>
  <si>
    <t>Flekkstbit, 1,0-3,0 kg, SLUH, A, frossen</t>
  </si>
  <si>
    <t>Flekkstbit, unspec, SLUH, A, frossen</t>
  </si>
  <si>
    <t>Flekkstbit, unspec, filet USMB, A, frossen</t>
  </si>
  <si>
    <t>Kveite, 60+ kg, SLUH, krokfanget, frossen</t>
  </si>
  <si>
    <t>Kveite, 40-60 kg, SLUH, krokfanget, frossen</t>
  </si>
  <si>
    <t>Kveite, 20-40 kg, SLUH, krokfanget, frossen</t>
  </si>
  <si>
    <t>Kveite, 5,3-20kg, SLUH, krokfanget, frossen</t>
  </si>
  <si>
    <t>Kveite, 60+ kg, SLUH, A, frossen</t>
  </si>
  <si>
    <t>Kveite, 40-60 kg, SLUH, A, frossen</t>
  </si>
  <si>
    <t>Kveite, 20-40 kg, SLUH, A, frossen</t>
  </si>
  <si>
    <t>Kveite, 5,3-20kg, SLUH, A, frossen</t>
  </si>
  <si>
    <t>Uer, 0,5+ kg, SLUH, A, frossen</t>
  </si>
  <si>
    <t>Uer, unspec, SLUH, A, frossen</t>
  </si>
  <si>
    <t>Uer, -0,7 kg, rund, A, frossen</t>
  </si>
  <si>
    <t>Uer, unspec, rund, A, frossen</t>
  </si>
  <si>
    <t>Uer, 0,5+ kg, J-kutt, A, frossen</t>
  </si>
  <si>
    <t>Uer, 0,3+ kg, J-kutt, A, frossen</t>
  </si>
  <si>
    <t>Uer, unspec, J-kutt, A, frossen</t>
  </si>
  <si>
    <t>SMØRFLYNDR</t>
  </si>
  <si>
    <t>SANDFLYNDR</t>
  </si>
  <si>
    <t>DYFJORD</t>
  </si>
  <si>
    <t>SMØRFJORD</t>
  </si>
  <si>
    <t>VALLERSUND</t>
  </si>
  <si>
    <t>SØRSMØLA</t>
  </si>
  <si>
    <t>GAPEFLYND</t>
  </si>
  <si>
    <r>
      <t xml:space="preserve">Tabell 2: </t>
    </r>
    <r>
      <rPr>
        <sz val="11"/>
        <color theme="1"/>
        <rFont val="Open Sans"/>
        <scheme val="minor"/>
      </rPr>
      <t>Omsetning av fersk torsk, A og ekstra kvalitet fra norske båter sammenlignet med samme uke i fjor. Fra redskapene garn, jukse, line og snurrevad. Eksklusiv restråstoff.</t>
    </r>
  </si>
  <si>
    <r>
      <t xml:space="preserve">Tabell 1: </t>
    </r>
    <r>
      <rPr>
        <sz val="11"/>
        <color theme="1"/>
        <rFont val="Open Sans"/>
        <scheme val="minor"/>
      </rPr>
      <t>Omsetning for norske båter fordelt pr fersk/fryst/tørket og pr fiskeslag.</t>
    </r>
  </si>
  <si>
    <r>
      <t xml:space="preserve">Tabell 3. </t>
    </r>
    <r>
      <rPr>
        <sz val="11"/>
        <color theme="1"/>
        <rFont val="Open Sans"/>
        <scheme val="minor"/>
      </rPr>
      <t>Priser av fersk torsk per redskap, A og ekstra kvalitet fra norske båter, eksklusiv restråstoff.</t>
    </r>
  </si>
  <si>
    <r>
      <t xml:space="preserve">Tabell 4: </t>
    </r>
    <r>
      <rPr>
        <sz val="11"/>
        <color theme="1"/>
        <rFont val="Open Sans"/>
        <scheme val="minor"/>
      </rPr>
      <t>Omsetning av fersk sei, A og ekstra kvalitet fra norske båter sammenlignet med samme uke i fjor. Fra redskapene garn, jukse, line, snurrevad og not, eksklusiv restråstoff.</t>
    </r>
  </si>
  <si>
    <r>
      <t>Tabell 5:</t>
    </r>
    <r>
      <rPr>
        <sz val="11"/>
        <color theme="1"/>
        <rFont val="Open Sans"/>
        <scheme val="minor"/>
      </rPr>
      <t xml:space="preserve"> Omsetning av fersk hyse, krokfanget, A og ekstra kvalitet fra norske båter sammenlignet med samme uke i fjor. Fra redskapene garn, jukse, line og snurrevad, eksklusiv restråstoff.</t>
    </r>
  </si>
  <si>
    <t>Omregnet til rundpriser, for NOR-fartøy, fersk, A og krokfanget kvalitet, hovedprodukter, uten etterbetaling</t>
  </si>
  <si>
    <t>NESSEBY</t>
  </si>
  <si>
    <t>SKJÅNES</t>
  </si>
  <si>
    <t>ÅRVIKSAND</t>
  </si>
  <si>
    <t>Torsk, 2,0+ kg, levende, A, fersk</t>
  </si>
  <si>
    <t>Torsk, -2,0 kg, levende, A, fersk</t>
  </si>
  <si>
    <t>Torsk, unspec, levende, A, fersk</t>
  </si>
  <si>
    <t>STRANDSNEG</t>
  </si>
  <si>
    <t>KLOSKATE</t>
  </si>
  <si>
    <t>KIBERG</t>
  </si>
  <si>
    <t>MEHAMN</t>
  </si>
  <si>
    <t>VARDØ</t>
  </si>
  <si>
    <t>AKKARFJORD</t>
  </si>
  <si>
    <t>GJESVÆR</t>
  </si>
  <si>
    <t>SØRKJOSEN</t>
  </si>
  <si>
    <t>MELBU</t>
  </si>
  <si>
    <t>STYRKESNES</t>
  </si>
  <si>
    <t>Helgeland-Nordmøre</t>
  </si>
  <si>
    <t xml:space="preserve"> Uke 8 2026 </t>
  </si>
  <si>
    <t>KRILL-ANTA</t>
  </si>
  <si>
    <t>SKOLEST</t>
  </si>
  <si>
    <t>TASKEKRABBE</t>
  </si>
  <si>
    <t>KNIVSKJELL</t>
  </si>
  <si>
    <t>KRÅKEBOLLE</t>
  </si>
  <si>
    <t>HAVBRASME</t>
  </si>
  <si>
    <t>ISGALT</t>
  </si>
  <si>
    <t>Aktivitetsbarometeret - 3 på topp arter i uke 08 2026</t>
  </si>
  <si>
    <t>Fisknytt uke 08 2026</t>
  </si>
  <si>
    <t>Landinger i perioden 16.02.2026 - 22.02.2026 (alle kvanta i rundvekt)</t>
  </si>
  <si>
    <t>EIDKJOSEN</t>
  </si>
  <si>
    <t>SKJERVØY</t>
  </si>
  <si>
    <t>SELVÆR</t>
  </si>
  <si>
    <t xml:space="preserve">  </t>
  </si>
  <si>
    <t xml:space="preserve">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</si>
</sst>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_-* #,##0_-;\-* #,##0_-;_-* &quot;-&quot;??_-;_-@_-"/>
    <numFmt numFmtId="175" formatCode="_-* #,##0.00_-;\-* #,##0.00_-;_-* &quot;-&quot;??_-;_-@_-"/>
  </numFmts>
  <fonts count="36" x14ac:knownFonts="1"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8"/>
      <color theme="3"/>
      <name val="Open Sans Semibold"/>
      <family val="2"/>
      <scheme val="major"/>
    </font>
    <font>
      <b/>
      <sz val="15"/>
      <color theme="3"/>
      <name val="Open Sans"/>
      <family val="2"/>
      <scheme val="minor"/>
    </font>
    <font>
      <b/>
      <sz val="13"/>
      <color theme="3"/>
      <name val="Open Sans"/>
      <family val="2"/>
      <scheme val="minor"/>
    </font>
    <font>
      <b/>
      <sz val="11"/>
      <color theme="3"/>
      <name val="Open Sans"/>
      <family val="2"/>
      <scheme val="minor"/>
    </font>
    <font>
      <sz val="11"/>
      <color rgb="FF006100"/>
      <name val="Open Sans"/>
      <family val="2"/>
      <scheme val="minor"/>
    </font>
    <font>
      <sz val="11"/>
      <color rgb="FF9C0006"/>
      <name val="Open Sans"/>
      <family val="2"/>
      <scheme val="minor"/>
    </font>
    <font>
      <sz val="11"/>
      <color rgb="FF9C5700"/>
      <name val="Open Sans"/>
      <family val="2"/>
      <scheme val="minor"/>
    </font>
    <font>
      <sz val="11"/>
      <color rgb="FF3F3F76"/>
      <name val="Open Sans"/>
      <family val="2"/>
      <scheme val="minor"/>
    </font>
    <font>
      <b/>
      <sz val="11"/>
      <color rgb="FF3F3F3F"/>
      <name val="Open Sans"/>
      <family val="2"/>
      <scheme val="minor"/>
    </font>
    <font>
      <b/>
      <sz val="11"/>
      <color rgb="FFFA7D00"/>
      <name val="Open Sans"/>
      <family val="2"/>
      <scheme val="minor"/>
    </font>
    <font>
      <sz val="11"/>
      <color rgb="FFFA7D00"/>
      <name val="Open Sans"/>
      <family val="2"/>
      <scheme val="minor"/>
    </font>
    <font>
      <b/>
      <sz val="11"/>
      <color theme="0"/>
      <name val="Open Sans"/>
      <family val="2"/>
      <scheme val="minor"/>
    </font>
    <font>
      <sz val="11"/>
      <color rgb="FFFF0000"/>
      <name val="Open Sans"/>
      <family val="2"/>
      <scheme val="minor"/>
    </font>
    <font>
      <i/>
      <sz val="11"/>
      <color rgb="FF7F7F7F"/>
      <name val="Open Sans"/>
      <family val="2"/>
      <scheme val="minor"/>
    </font>
    <font>
      <b/>
      <sz val="11"/>
      <color theme="1"/>
      <name val="Open Sans"/>
      <family val="2"/>
      <scheme val="minor"/>
    </font>
    <font>
      <sz val="11"/>
      <color theme="0"/>
      <name val="Open Sans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name val="Open Sans"/>
      <family val="2"/>
      <scheme val="minor"/>
    </font>
    <font>
      <sz val="11"/>
      <color rgb="FF000000"/>
      <name val="Calibri"/>
      <family val="2"/>
    </font>
    <font>
      <b/>
      <sz val="16"/>
      <color theme="0"/>
      <name val="Open Sans"/>
      <family val="2"/>
      <scheme val="minor"/>
    </font>
    <font>
      <sz val="10"/>
      <color theme="1"/>
      <name val="Open Sans"/>
      <family val="2"/>
      <scheme val="minor"/>
    </font>
    <font>
      <b/>
      <u/>
      <sz val="11"/>
      <color theme="0"/>
      <name val="Open Sans"/>
      <family val="2"/>
      <scheme val="minor"/>
    </font>
    <font>
      <i/>
      <sz val="11"/>
      <color theme="0"/>
      <name val="Open Sans"/>
      <family val="2"/>
      <scheme val="minor"/>
    </font>
    <font>
      <i/>
      <u/>
      <sz val="11"/>
      <color theme="0"/>
      <name val="Open Sans"/>
      <family val="2"/>
      <scheme val="minor"/>
    </font>
    <font>
      <sz val="11"/>
      <color theme="1"/>
      <name val="Open Sans"/>
      <scheme val="minor"/>
    </font>
    <font>
      <sz val="10"/>
      <color theme="1"/>
      <name val="Open Sans"/>
      <scheme val="minor"/>
    </font>
    <font>
      <i/>
      <sz val="9"/>
      <color theme="1"/>
      <name val="Open Sans"/>
      <scheme val="minor"/>
    </font>
    <font>
      <b/>
      <sz val="14"/>
      <color theme="3"/>
      <name val="Open Sans"/>
      <family val="2"/>
      <scheme val="minor"/>
    </font>
    <font>
      <b/>
      <sz val="11"/>
      <name val="Open Sans"/>
      <scheme val="minor"/>
    </font>
    <font>
      <b/>
      <sz val="11"/>
      <color theme="1"/>
      <name val="Open Sans"/>
      <scheme val="minor"/>
    </font>
    <font>
      <b/>
      <sz val="11"/>
      <color theme="0"/>
      <name val="Open Sans"/>
      <scheme val="minor"/>
    </font>
    <font>
      <sz val="11"/>
      <color rgb="FF000000"/>
      <name val="Calibri"/>
    </font>
    <font>
      <b/>
      <sz val="16"/>
      <color theme="0"/>
      <name val="Open Sans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0" tint="-0.14996795556505021"/>
      </patternFill>
    </fill>
    <fill>
      <patternFill patternType="solid">
        <fgColor theme="4" tint="0.79998168889431442"/>
        <bgColor theme="0" tint="-0.14996795556505021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21" fillId="0" borderId="0"/>
    <xf numFmtId="0" fontId="1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34" fillId="0" borderId="0"/>
  </cellStyleXfs>
  <cellXfs count="198">
    <xf numFmtId="0" fontId="0" fillId="0" borderId="0" xfId="0"/>
    <xf numFmtId="3" fontId="0" fillId="0" borderId="11" xfId="0" applyNumberFormat="1" applyBorder="1"/>
    <xf numFmtId="3" fontId="16" fillId="35" borderId="11" xfId="0" applyNumberFormat="1" applyFont="1" applyFill="1" applyBorder="1"/>
    <xf numFmtId="165" fontId="13" fillId="34" borderId="11" xfId="0" applyNumberFormat="1" applyFont="1" applyFill="1" applyBorder="1" applyAlignment="1">
      <alignment horizontal="center" vertical="center"/>
    </xf>
    <xf numFmtId="165" fontId="13" fillId="34" borderId="16" xfId="0" applyNumberFormat="1" applyFont="1" applyFill="1" applyBorder="1" applyAlignment="1">
      <alignment horizontal="center" vertical="center"/>
    </xf>
    <xf numFmtId="165" fontId="16" fillId="35" borderId="15" xfId="0" applyNumberFormat="1" applyFont="1" applyFill="1" applyBorder="1" applyAlignment="1">
      <alignment horizontal="left"/>
    </xf>
    <xf numFmtId="3" fontId="16" fillId="35" borderId="16" xfId="0" applyNumberFormat="1" applyFont="1" applyFill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3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2" fontId="16" fillId="35" borderId="17" xfId="0" applyNumberFormat="1" applyFont="1" applyFill="1" applyBorder="1"/>
    <xf numFmtId="0" fontId="0" fillId="40" borderId="17" xfId="0" applyFill="1" applyBorder="1"/>
    <xf numFmtId="0" fontId="0" fillId="40" borderId="11" xfId="0" applyFill="1" applyBorder="1"/>
    <xf numFmtId="164" fontId="16" fillId="35" borderId="18" xfId="44" applyFont="1" applyFill="1" applyBorder="1" applyAlignment="1">
      <alignment horizontal="left"/>
    </xf>
    <xf numFmtId="165" fontId="16" fillId="35" borderId="17" xfId="44" applyNumberFormat="1" applyFont="1" applyFill="1" applyBorder="1" applyAlignment="1">
      <alignment horizontal="left"/>
    </xf>
    <xf numFmtId="0" fontId="16" fillId="37" borderId="13" xfId="0" applyFont="1" applyFill="1" applyBorder="1" applyAlignment="1">
      <alignment horizontal="left"/>
    </xf>
    <xf numFmtId="2" fontId="0" fillId="0" borderId="16" xfId="0" applyNumberFormat="1" applyBorder="1"/>
    <xf numFmtId="164" fontId="0" fillId="0" borderId="11" xfId="44" applyFont="1" applyBorder="1" applyAlignment="1">
      <alignment horizontal="left"/>
    </xf>
    <xf numFmtId="165" fontId="0" fillId="0" borderId="11" xfId="44" applyNumberFormat="1" applyFont="1" applyBorder="1" applyAlignment="1">
      <alignment horizontal="left"/>
    </xf>
    <xf numFmtId="0" fontId="13" fillId="36" borderId="33" xfId="0" applyFont="1" applyFill="1" applyBorder="1" applyAlignment="1">
      <alignment horizontal="center" vertical="center"/>
    </xf>
    <xf numFmtId="0" fontId="13" fillId="36" borderId="16" xfId="0" applyFont="1" applyFill="1" applyBorder="1" applyAlignment="1">
      <alignment horizontal="center" vertical="center"/>
    </xf>
    <xf numFmtId="2" fontId="0" fillId="0" borderId="11" xfId="0" applyNumberFormat="1" applyBorder="1"/>
    <xf numFmtId="0" fontId="13" fillId="36" borderId="32" xfId="0" applyFont="1" applyFill="1" applyBorder="1" applyAlignment="1">
      <alignment horizontal="center" vertical="center"/>
    </xf>
    <xf numFmtId="164" fontId="0" fillId="0" borderId="16" xfId="44" applyFont="1" applyBorder="1" applyAlignment="1">
      <alignment horizontal="left"/>
    </xf>
    <xf numFmtId="2" fontId="16" fillId="35" borderId="18" xfId="0" applyNumberFormat="1" applyFont="1" applyFill="1" applyBorder="1"/>
    <xf numFmtId="0" fontId="0" fillId="33" borderId="11" xfId="0" applyFill="1" applyBorder="1"/>
    <xf numFmtId="164" fontId="16" fillId="35" borderId="17" xfId="44" applyFont="1" applyFill="1" applyBorder="1" applyAlignment="1">
      <alignment horizontal="left"/>
    </xf>
    <xf numFmtId="0" fontId="16" fillId="35" borderId="13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164" fontId="0" fillId="33" borderId="16" xfId="44" applyFont="1" applyFill="1" applyBorder="1"/>
    <xf numFmtId="164" fontId="0" fillId="40" borderId="16" xfId="44" applyFont="1" applyFill="1" applyBorder="1"/>
    <xf numFmtId="164" fontId="0" fillId="40" borderId="18" xfId="44" applyFont="1" applyFill="1" applyBorder="1"/>
    <xf numFmtId="165" fontId="0" fillId="40" borderId="11" xfId="44" applyNumberFormat="1" applyFont="1" applyFill="1" applyBorder="1"/>
    <xf numFmtId="165" fontId="0" fillId="33" borderId="11" xfId="44" applyNumberFormat="1" applyFont="1" applyFill="1" applyBorder="1"/>
    <xf numFmtId="165" fontId="0" fillId="40" borderId="17" xfId="44" applyNumberFormat="1" applyFont="1" applyFill="1" applyBorder="1"/>
    <xf numFmtId="9" fontId="23" fillId="33" borderId="31" xfId="70" applyFont="1" applyFill="1" applyBorder="1"/>
    <xf numFmtId="166" fontId="23" fillId="40" borderId="30" xfId="46" applyNumberFormat="1" applyFont="1" applyFill="1" applyBorder="1"/>
    <xf numFmtId="2" fontId="23" fillId="40" borderId="30" xfId="0" applyNumberFormat="1" applyFont="1" applyFill="1" applyBorder="1" applyAlignment="1">
      <alignment horizontal="right"/>
    </xf>
    <xf numFmtId="9" fontId="23" fillId="33" borderId="30" xfId="70" applyFont="1" applyFill="1" applyBorder="1"/>
    <xf numFmtId="43" fontId="23" fillId="33" borderId="30" xfId="46" applyFont="1" applyFill="1" applyBorder="1"/>
    <xf numFmtId="0" fontId="23" fillId="40" borderId="27" xfId="0" applyFont="1" applyFill="1" applyBorder="1"/>
    <xf numFmtId="0" fontId="25" fillId="38" borderId="0" xfId="0" applyFont="1" applyFill="1" applyAlignment="1">
      <alignment horizontal="center"/>
    </xf>
    <xf numFmtId="0" fontId="23" fillId="33" borderId="27" xfId="0" applyFont="1" applyFill="1" applyBorder="1"/>
    <xf numFmtId="9" fontId="23" fillId="40" borderId="28" xfId="70" applyFont="1" applyFill="1" applyBorder="1"/>
    <xf numFmtId="9" fontId="23" fillId="33" borderId="28" xfId="70" applyFont="1" applyFill="1" applyBorder="1"/>
    <xf numFmtId="0" fontId="17" fillId="38" borderId="28" xfId="0" applyFont="1" applyFill="1" applyBorder="1" applyAlignment="1">
      <alignment horizontal="center"/>
    </xf>
    <xf numFmtId="0" fontId="17" fillId="38" borderId="0" xfId="0" applyFont="1" applyFill="1" applyAlignment="1">
      <alignment horizontal="center"/>
    </xf>
    <xf numFmtId="0" fontId="25" fillId="38" borderId="27" xfId="0" applyFont="1" applyFill="1" applyBorder="1"/>
    <xf numFmtId="0" fontId="23" fillId="40" borderId="29" xfId="0" applyFont="1" applyFill="1" applyBorder="1"/>
    <xf numFmtId="166" fontId="23" fillId="33" borderId="30" xfId="46" applyNumberFormat="1" applyFont="1" applyFill="1" applyBorder="1"/>
    <xf numFmtId="2" fontId="23" fillId="33" borderId="30" xfId="0" applyNumberFormat="1" applyFont="1" applyFill="1" applyBorder="1" applyAlignment="1">
      <alignment horizontal="right"/>
    </xf>
    <xf numFmtId="0" fontId="23" fillId="33" borderId="29" xfId="0" applyFont="1" applyFill="1" applyBorder="1"/>
    <xf numFmtId="0" fontId="24" fillId="39" borderId="25" xfId="0" applyFont="1" applyFill="1" applyBorder="1"/>
    <xf numFmtId="0" fontId="24" fillId="39" borderId="24" xfId="0" applyFont="1" applyFill="1" applyBorder="1"/>
    <xf numFmtId="9" fontId="23" fillId="40" borderId="31" xfId="70" applyFont="1" applyFill="1" applyBorder="1"/>
    <xf numFmtId="9" fontId="23" fillId="40" borderId="30" xfId="70" applyFont="1" applyFill="1" applyBorder="1"/>
    <xf numFmtId="43" fontId="23" fillId="40" borderId="30" xfId="46" applyFont="1" applyFill="1" applyBorder="1"/>
    <xf numFmtId="0" fontId="13" fillId="36" borderId="12" xfId="0" applyFont="1" applyFill="1" applyBorder="1" applyAlignment="1">
      <alignment horizontal="center" vertical="center"/>
    </xf>
    <xf numFmtId="0" fontId="13" fillId="36" borderId="11" xfId="0" applyFont="1" applyFill="1" applyBorder="1" applyAlignment="1">
      <alignment horizontal="center" vertical="center"/>
    </xf>
    <xf numFmtId="166" fontId="23" fillId="33" borderId="0" xfId="46" applyNumberFormat="1" applyFont="1" applyFill="1" applyBorder="1"/>
    <xf numFmtId="43" fontId="23" fillId="33" borderId="0" xfId="46" applyFont="1" applyFill="1" applyBorder="1"/>
    <xf numFmtId="9" fontId="23" fillId="33" borderId="0" xfId="70" applyFont="1" applyFill="1" applyBorder="1"/>
    <xf numFmtId="166" fontId="23" fillId="40" borderId="0" xfId="46" applyNumberFormat="1" applyFont="1" applyFill="1" applyBorder="1"/>
    <xf numFmtId="43" fontId="23" fillId="40" borderId="0" xfId="46" applyFont="1" applyFill="1" applyBorder="1"/>
    <xf numFmtId="9" fontId="23" fillId="40" borderId="0" xfId="70" applyFont="1" applyFill="1" applyBorder="1"/>
    <xf numFmtId="0" fontId="22" fillId="39" borderId="24" xfId="0" applyFont="1" applyFill="1" applyBorder="1" applyAlignment="1">
      <alignment vertical="center"/>
    </xf>
    <xf numFmtId="0" fontId="22" fillId="39" borderId="25" xfId="0" applyFont="1" applyFill="1" applyBorder="1" applyAlignment="1">
      <alignment vertical="center"/>
    </xf>
    <xf numFmtId="0" fontId="22" fillId="39" borderId="26" xfId="0" applyFont="1" applyFill="1" applyBorder="1" applyAlignment="1">
      <alignment vertical="center"/>
    </xf>
    <xf numFmtId="0" fontId="22" fillId="39" borderId="29" xfId="0" applyFont="1" applyFill="1" applyBorder="1" applyAlignment="1">
      <alignment vertical="center"/>
    </xf>
    <xf numFmtId="0" fontId="22" fillId="39" borderId="30" xfId="0" applyFont="1" applyFill="1" applyBorder="1" applyAlignment="1">
      <alignment vertical="center"/>
    </xf>
    <xf numFmtId="0" fontId="22" fillId="39" borderId="31" xfId="0" applyFont="1" applyFill="1" applyBorder="1" applyAlignment="1">
      <alignment vertical="center"/>
    </xf>
    <xf numFmtId="0" fontId="13" fillId="36" borderId="37" xfId="0" applyFont="1" applyFill="1" applyBorder="1" applyAlignment="1">
      <alignment horizontal="center" vertical="center"/>
    </xf>
    <xf numFmtId="0" fontId="13" fillId="36" borderId="19" xfId="0" applyFont="1" applyFill="1" applyBorder="1" applyAlignment="1">
      <alignment horizontal="center" vertical="center"/>
    </xf>
    <xf numFmtId="0" fontId="13" fillId="36" borderId="38" xfId="0" applyFont="1" applyFill="1" applyBorder="1" applyAlignment="1">
      <alignment horizontal="centerContinuous" vertical="center"/>
    </xf>
    <xf numFmtId="0" fontId="13" fillId="36" borderId="36" xfId="0" applyFont="1" applyFill="1" applyBorder="1" applyAlignment="1">
      <alignment horizontal="centerContinuous" vertical="center"/>
    </xf>
    <xf numFmtId="0" fontId="13" fillId="36" borderId="39" xfId="0" applyFont="1" applyFill="1" applyBorder="1" applyAlignment="1">
      <alignment horizontal="centerContinuous" vertical="center"/>
    </xf>
    <xf numFmtId="0" fontId="13" fillId="36" borderId="32" xfId="0" applyFont="1" applyFill="1" applyBorder="1" applyAlignment="1">
      <alignment horizontal="centerContinuous" vertical="center"/>
    </xf>
    <xf numFmtId="0" fontId="13" fillId="36" borderId="33" xfId="0" applyFont="1" applyFill="1" applyBorder="1" applyAlignment="1">
      <alignment horizontal="centerContinuous" vertical="center"/>
    </xf>
    <xf numFmtId="0" fontId="22" fillId="39" borderId="0" xfId="0" applyFont="1" applyFill="1" applyAlignment="1">
      <alignment vertical="center"/>
    </xf>
    <xf numFmtId="0" fontId="22" fillId="39" borderId="0" xfId="0" applyFont="1" applyFill="1" applyAlignment="1">
      <alignment horizontal="centerContinuous" vertical="center"/>
    </xf>
    <xf numFmtId="0" fontId="22" fillId="39" borderId="28" xfId="0" applyFont="1" applyFill="1" applyBorder="1" applyAlignment="1">
      <alignment horizontal="centerContinuous" vertical="center"/>
    </xf>
    <xf numFmtId="0" fontId="22" fillId="39" borderId="27" xfId="0" applyFont="1" applyFill="1" applyBorder="1" applyAlignment="1">
      <alignment horizontal="centerContinuous" vertical="center"/>
    </xf>
    <xf numFmtId="0" fontId="13" fillId="38" borderId="19" xfId="0" applyFont="1" applyFill="1" applyBorder="1" applyAlignment="1">
      <alignment horizontal="center" vertical="center"/>
    </xf>
    <xf numFmtId="0" fontId="13" fillId="38" borderId="10" xfId="0" applyFont="1" applyFill="1" applyBorder="1" applyAlignment="1">
      <alignment horizontal="center" vertical="center"/>
    </xf>
    <xf numFmtId="0" fontId="13" fillId="38" borderId="20" xfId="0" applyFont="1" applyFill="1" applyBorder="1" applyAlignment="1">
      <alignment horizontal="center" vertical="center"/>
    </xf>
    <xf numFmtId="0" fontId="16" fillId="40" borderId="29" xfId="0" applyFont="1" applyFill="1" applyBorder="1" applyAlignment="1">
      <alignment horizontal="center"/>
    </xf>
    <xf numFmtId="0" fontId="16" fillId="40" borderId="30" xfId="0" applyFont="1" applyFill="1" applyBorder="1" applyAlignment="1">
      <alignment horizontal="center"/>
    </xf>
    <xf numFmtId="0" fontId="16" fillId="40" borderId="31" xfId="0" applyFont="1" applyFill="1" applyBorder="1" applyAlignment="1">
      <alignment horizontal="center"/>
    </xf>
    <xf numFmtId="0" fontId="0" fillId="40" borderId="34" xfId="0" applyFill="1" applyBorder="1" applyAlignment="1">
      <alignment vertical="center"/>
    </xf>
    <xf numFmtId="0" fontId="0" fillId="40" borderId="35" xfId="0" applyFill="1" applyBorder="1" applyAlignment="1">
      <alignment vertical="center"/>
    </xf>
    <xf numFmtId="0" fontId="0" fillId="40" borderId="19" xfId="0" applyFill="1" applyBorder="1" applyAlignment="1">
      <alignment vertical="center"/>
    </xf>
    <xf numFmtId="0" fontId="0" fillId="33" borderId="34" xfId="0" applyFill="1" applyBorder="1" applyAlignment="1">
      <alignment vertical="center"/>
    </xf>
    <xf numFmtId="0" fontId="0" fillId="33" borderId="35" xfId="0" applyFill="1" applyBorder="1" applyAlignment="1">
      <alignment vertical="center"/>
    </xf>
    <xf numFmtId="0" fontId="0" fillId="33" borderId="19" xfId="0" applyFill="1" applyBorder="1" applyAlignment="1">
      <alignment vertical="center"/>
    </xf>
    <xf numFmtId="0" fontId="0" fillId="40" borderId="14" xfId="0" applyFill="1" applyBorder="1" applyAlignment="1">
      <alignment vertical="center"/>
    </xf>
    <xf numFmtId="0" fontId="16" fillId="40" borderId="24" xfId="0" applyFont="1" applyFill="1" applyBorder="1" applyAlignment="1">
      <alignment horizontal="centerContinuous"/>
    </xf>
    <xf numFmtId="0" fontId="16" fillId="40" borderId="25" xfId="0" applyFont="1" applyFill="1" applyBorder="1" applyAlignment="1">
      <alignment horizontal="centerContinuous"/>
    </xf>
    <xf numFmtId="0" fontId="16" fillId="40" borderId="26" xfId="0" applyFont="1" applyFill="1" applyBorder="1" applyAlignment="1">
      <alignment horizontal="centerContinuous"/>
    </xf>
    <xf numFmtId="0" fontId="29" fillId="40" borderId="27" xfId="0" applyFont="1" applyFill="1" applyBorder="1" applyAlignment="1">
      <alignment horizontal="centerContinuous"/>
    </xf>
    <xf numFmtId="0" fontId="29" fillId="40" borderId="0" xfId="0" applyFont="1" applyFill="1" applyAlignment="1">
      <alignment horizontal="centerContinuous"/>
    </xf>
    <xf numFmtId="0" fontId="29" fillId="40" borderId="28" xfId="0" applyFont="1" applyFill="1" applyBorder="1" applyAlignment="1">
      <alignment horizontal="centerContinuous"/>
    </xf>
    <xf numFmtId="0" fontId="0" fillId="39" borderId="25" xfId="0" applyFill="1" applyBorder="1"/>
    <xf numFmtId="0" fontId="0" fillId="39" borderId="26" xfId="0" applyFill="1" applyBorder="1"/>
    <xf numFmtId="0" fontId="0" fillId="39" borderId="30" xfId="0" applyFill="1" applyBorder="1"/>
    <xf numFmtId="0" fontId="0" fillId="39" borderId="31" xfId="0" applyFill="1" applyBorder="1"/>
    <xf numFmtId="0" fontId="0" fillId="39" borderId="0" xfId="0" applyFill="1" applyAlignment="1">
      <alignment horizontal="centerContinuous"/>
    </xf>
    <xf numFmtId="0" fontId="0" fillId="39" borderId="28" xfId="0" applyFill="1" applyBorder="1" applyAlignment="1">
      <alignment horizontal="centerContinuous"/>
    </xf>
    <xf numFmtId="0" fontId="26" fillId="38" borderId="27" xfId="0" applyFont="1" applyFill="1" applyBorder="1"/>
    <xf numFmtId="0" fontId="24" fillId="39" borderId="25" xfId="0" applyFont="1" applyFill="1" applyBorder="1" applyAlignment="1">
      <alignment horizontal="centerContinuous"/>
    </xf>
    <xf numFmtId="0" fontId="24" fillId="39" borderId="26" xfId="0" applyFont="1" applyFill="1" applyBorder="1" applyAlignment="1">
      <alignment horizontal="centerContinuous"/>
    </xf>
    <xf numFmtId="2" fontId="23" fillId="33" borderId="0" xfId="0" applyNumberFormat="1" applyFont="1" applyFill="1" applyAlignment="1">
      <alignment horizontal="right"/>
    </xf>
    <xf numFmtId="2" fontId="23" fillId="40" borderId="0" xfId="0" applyNumberFormat="1" applyFont="1" applyFill="1" applyAlignment="1">
      <alignment horizontal="right"/>
    </xf>
    <xf numFmtId="0" fontId="23" fillId="40" borderId="24" xfId="0" applyFont="1" applyFill="1" applyBorder="1"/>
    <xf numFmtId="2" fontId="23" fillId="40" borderId="25" xfId="0" applyNumberFormat="1" applyFont="1" applyFill="1" applyBorder="1" applyAlignment="1">
      <alignment horizontal="right"/>
    </xf>
    <xf numFmtId="166" fontId="23" fillId="40" borderId="25" xfId="46" applyNumberFormat="1" applyFont="1" applyFill="1" applyBorder="1"/>
    <xf numFmtId="43" fontId="23" fillId="40" borderId="25" xfId="46" applyFont="1" applyFill="1" applyBorder="1"/>
    <xf numFmtId="9" fontId="23" fillId="40" borderId="25" xfId="70" applyFont="1" applyFill="1" applyBorder="1"/>
    <xf numFmtId="9" fontId="23" fillId="40" borderId="26" xfId="70" applyFont="1" applyFill="1" applyBorder="1"/>
    <xf numFmtId="0" fontId="30" fillId="0" borderId="27" xfId="0" applyFont="1" applyBorder="1" applyAlignment="1">
      <alignment horizontal="centerContinuous" vertical="center"/>
    </xf>
    <xf numFmtId="0" fontId="30" fillId="0" borderId="0" xfId="0" applyFont="1" applyAlignment="1">
      <alignment horizontal="centerContinuous" vertical="center"/>
    </xf>
    <xf numFmtId="166" fontId="28" fillId="40" borderId="0" xfId="46" applyNumberFormat="1" applyFont="1" applyFill="1" applyBorder="1"/>
    <xf numFmtId="43" fontId="28" fillId="40" borderId="0" xfId="46" applyFont="1" applyFill="1" applyBorder="1"/>
    <xf numFmtId="9" fontId="28" fillId="40" borderId="0" xfId="70" applyFont="1" applyFill="1" applyBorder="1"/>
    <xf numFmtId="166" fontId="28" fillId="33" borderId="0" xfId="46" applyNumberFormat="1" applyFont="1" applyFill="1" applyBorder="1"/>
    <xf numFmtId="43" fontId="28" fillId="33" borderId="0" xfId="46" applyFont="1" applyFill="1" applyBorder="1"/>
    <xf numFmtId="9" fontId="28" fillId="33" borderId="0" xfId="70" applyFont="1" applyFill="1" applyBorder="1"/>
    <xf numFmtId="0" fontId="28" fillId="40" borderId="24" xfId="0" applyFont="1" applyFill="1" applyBorder="1"/>
    <xf numFmtId="2" fontId="28" fillId="40" borderId="25" xfId="0" applyNumberFormat="1" applyFont="1" applyFill="1" applyBorder="1" applyAlignment="1">
      <alignment horizontal="right"/>
    </xf>
    <xf numFmtId="166" fontId="28" fillId="40" borderId="25" xfId="46" applyNumberFormat="1" applyFont="1" applyFill="1" applyBorder="1"/>
    <xf numFmtId="43" fontId="28" fillId="40" borderId="25" xfId="46" applyFont="1" applyFill="1" applyBorder="1"/>
    <xf numFmtId="9" fontId="28" fillId="40" borderId="25" xfId="70" applyFont="1" applyFill="1" applyBorder="1"/>
    <xf numFmtId="9" fontId="28" fillId="40" borderId="26" xfId="70" applyFont="1" applyFill="1" applyBorder="1"/>
    <xf numFmtId="0" fontId="28" fillId="40" borderId="27" xfId="0" applyFont="1" applyFill="1" applyBorder="1"/>
    <xf numFmtId="2" fontId="28" fillId="40" borderId="0" xfId="0" applyNumberFormat="1" applyFont="1" applyFill="1" applyAlignment="1">
      <alignment horizontal="right"/>
    </xf>
    <xf numFmtId="9" fontId="28" fillId="40" borderId="28" xfId="70" applyFont="1" applyFill="1" applyBorder="1"/>
    <xf numFmtId="0" fontId="28" fillId="33" borderId="27" xfId="0" applyFont="1" applyFill="1" applyBorder="1"/>
    <xf numFmtId="2" fontId="28" fillId="33" borderId="0" xfId="0" applyNumberFormat="1" applyFont="1" applyFill="1" applyAlignment="1">
      <alignment horizontal="right"/>
    </xf>
    <xf numFmtId="9" fontId="28" fillId="33" borderId="28" xfId="70" applyFont="1" applyFill="1" applyBorder="1"/>
    <xf numFmtId="0" fontId="28" fillId="33" borderId="29" xfId="0" applyFont="1" applyFill="1" applyBorder="1"/>
    <xf numFmtId="2" fontId="28" fillId="33" borderId="30" xfId="0" applyNumberFormat="1" applyFont="1" applyFill="1" applyBorder="1" applyAlignment="1">
      <alignment horizontal="right"/>
    </xf>
    <xf numFmtId="166" fontId="28" fillId="33" borderId="30" xfId="46" applyNumberFormat="1" applyFont="1" applyFill="1" applyBorder="1"/>
    <xf numFmtId="43" fontId="28" fillId="33" borderId="30" xfId="46" applyFont="1" applyFill="1" applyBorder="1"/>
    <xf numFmtId="9" fontId="28" fillId="33" borderId="30" xfId="70" applyFont="1" applyFill="1" applyBorder="1"/>
    <xf numFmtId="9" fontId="28" fillId="33" borderId="31" xfId="70" applyFont="1" applyFill="1" applyBorder="1"/>
    <xf numFmtId="165" fontId="13" fillId="34" borderId="38" xfId="0" applyNumberFormat="1" applyFont="1" applyFill="1" applyBorder="1" applyAlignment="1">
      <alignment horizontal="centerContinuous" vertical="center"/>
    </xf>
    <xf numFmtId="165" fontId="13" fillId="34" borderId="36" xfId="0" applyNumberFormat="1" applyFont="1" applyFill="1" applyBorder="1" applyAlignment="1">
      <alignment horizontal="centerContinuous" vertical="center"/>
    </xf>
    <xf numFmtId="165" fontId="13" fillId="34" borderId="39" xfId="0" applyNumberFormat="1" applyFont="1" applyFill="1" applyBorder="1" applyAlignment="1">
      <alignment horizontal="centerContinuous" vertical="center"/>
    </xf>
    <xf numFmtId="0" fontId="31" fillId="0" borderId="0" xfId="0" applyFont="1" applyAlignment="1">
      <alignment horizontal="left"/>
    </xf>
    <xf numFmtId="0" fontId="32" fillId="0" borderId="0" xfId="0" applyFont="1"/>
    <xf numFmtId="0" fontId="33" fillId="38" borderId="21" xfId="0" applyFont="1" applyFill="1" applyBorder="1"/>
    <xf numFmtId="0" fontId="33" fillId="38" borderId="22" xfId="0" applyFont="1" applyFill="1" applyBorder="1"/>
    <xf numFmtId="0" fontId="33" fillId="38" borderId="23" xfId="0" applyFont="1" applyFill="1" applyBorder="1"/>
    <xf numFmtId="0" fontId="31" fillId="0" borderId="0" xfId="0" applyFont="1"/>
    <xf numFmtId="167" fontId="0" fillId="0" borderId="0" xfId="73" applyNumberFormat="1" applyFont="1"/>
    <xf numFmtId="0" fontId="16" fillId="40" borderId="24" xfId="0" applyFont="1" applyFill="1" applyBorder="1" applyAlignment="1">
      <alignment horizontal="left" vertical="center" wrapText="1"/>
    </xf>
    <xf numFmtId="0" fontId="16" fillId="40" borderId="25" xfId="0" applyFont="1" applyFill="1" applyBorder="1" applyAlignment="1">
      <alignment horizontal="left" vertical="center" wrapText="1"/>
    </xf>
    <xf numFmtId="0" fontId="16" fillId="40" borderId="26" xfId="0" applyFont="1" applyFill="1" applyBorder="1" applyAlignment="1">
      <alignment horizontal="left" vertical="center" wrapText="1"/>
    </xf>
    <xf numFmtId="0" fontId="16" fillId="40" borderId="27" xfId="0" applyFont="1" applyFill="1" applyBorder="1" applyAlignment="1">
      <alignment horizontal="left" vertical="center" wrapText="1"/>
    </xf>
    <xf numFmtId="0" fontId="16" fillId="40" borderId="0" xfId="0" applyFont="1" applyFill="1" applyAlignment="1">
      <alignment horizontal="left" vertical="center" wrapText="1"/>
    </xf>
    <xf numFmtId="0" fontId="16" fillId="40" borderId="28" xfId="0" applyFont="1" applyFill="1" applyBorder="1" applyAlignment="1">
      <alignment horizontal="left" vertical="center" wrapText="1"/>
    </xf>
    <xf numFmtId="0" fontId="16" fillId="40" borderId="29" xfId="0" applyFont="1" applyFill="1" applyBorder="1" applyAlignment="1">
      <alignment horizontal="left" vertical="center" wrapText="1"/>
    </xf>
    <xf numFmtId="0" fontId="16" fillId="40" borderId="30" xfId="0" applyFont="1" applyFill="1" applyBorder="1" applyAlignment="1">
      <alignment horizontal="left" vertical="center" wrapText="1"/>
    </xf>
    <xf numFmtId="0" fontId="16" fillId="40" borderId="31" xfId="0" applyFont="1" applyFill="1" applyBorder="1" applyAlignment="1">
      <alignment horizontal="left" vertical="center" wrapText="1"/>
    </xf>
    <xf numFmtId="0" fontId="16" fillId="40" borderId="24" xfId="0" applyFont="1" applyFill="1" applyBorder="1" applyAlignment="1">
      <alignment horizontal="left" vertical="center"/>
    </xf>
    <xf numFmtId="0" fontId="16" fillId="40" borderId="25" xfId="0" applyFont="1" applyFill="1" applyBorder="1" applyAlignment="1">
      <alignment horizontal="left" vertical="center"/>
    </xf>
    <xf numFmtId="0" fontId="16" fillId="40" borderId="26" xfId="0" applyFont="1" applyFill="1" applyBorder="1" applyAlignment="1">
      <alignment horizontal="left" vertical="center"/>
    </xf>
    <xf numFmtId="0" fontId="16" fillId="40" borderId="27" xfId="0" applyFont="1" applyFill="1" applyBorder="1" applyAlignment="1">
      <alignment horizontal="left" vertical="center"/>
    </xf>
    <xf numFmtId="0" fontId="16" fillId="40" borderId="0" xfId="0" applyFont="1" applyFill="1" applyAlignment="1">
      <alignment horizontal="left" vertical="center"/>
    </xf>
    <xf numFmtId="0" fontId="16" fillId="40" borderId="28" xfId="0" applyFont="1" applyFill="1" applyBorder="1" applyAlignment="1">
      <alignment horizontal="left" vertical="center"/>
    </xf>
    <xf numFmtId="0" fontId="16" fillId="40" borderId="29" xfId="0" applyFont="1" applyFill="1" applyBorder="1" applyAlignment="1">
      <alignment horizontal="left" vertical="center"/>
    </xf>
    <xf numFmtId="0" fontId="16" fillId="40" borderId="30" xfId="0" applyFont="1" applyFill="1" applyBorder="1" applyAlignment="1">
      <alignment horizontal="left" vertical="center"/>
    </xf>
    <xf numFmtId="0" fontId="16" fillId="40" borderId="31" xfId="0" applyFont="1" applyFill="1" applyBorder="1" applyAlignment="1">
      <alignment horizontal="left" vertical="center"/>
    </xf>
    <xf numFmtId="165" fontId="13" fillId="34" borderId="37" xfId="0" applyNumberFormat="1" applyFont="1" applyFill="1" applyBorder="1" applyAlignment="1">
      <alignment horizontal="center" vertical="center"/>
    </xf>
    <xf numFmtId="165" fontId="13" fillId="34" borderId="19" xfId="0" applyNumberFormat="1" applyFont="1" applyFill="1" applyBorder="1" applyAlignment="1">
      <alignment horizontal="center" vertical="center"/>
    </xf>
    <xf numFmtId="0" fontId="32" fillId="0" borderId="30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27" fillId="0" borderId="22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35" fillId="39" borderId="0" xfId="0" applyFont="1" applyFill="1" applyAlignment="1">
      <alignment horizontal="centerContinuous" vertical="center"/>
    </xf>
    <xf numFmtId="0" fontId="35" fillId="39" borderId="29" xfId="0" applyFont="1" applyFill="1" applyBorder="1" applyAlignment="1">
      <alignment vertical="center"/>
    </xf>
    <xf numFmtId="0" fontId="35" fillId="39" borderId="24" xfId="0" applyFont="1" applyFill="1" applyBorder="1" applyAlignment="1">
      <alignment vertical="center"/>
    </xf>
    <xf numFmtId="0" fontId="35" fillId="39" borderId="30" xfId="0" applyFont="1" applyFill="1" applyBorder="1" applyAlignment="1">
      <alignment vertical="center"/>
    </xf>
    <xf numFmtId="0" fontId="35" fillId="39" borderId="25" xfId="0" applyFont="1" applyFill="1" applyBorder="1" applyAlignment="1">
      <alignment vertical="center"/>
    </xf>
    <xf numFmtId="0" fontId="35" fillId="39" borderId="27" xfId="0" applyFont="1" applyFill="1" applyBorder="1" applyAlignment="1">
      <alignment horizontal="centerContinuous" vertical="center"/>
    </xf>
    <xf numFmtId="0" fontId="20" fillId="0" borderId="0" xfId="0" applyFont="1" applyAlignment="1">
      <alignment horizontal="left"/>
    </xf>
    <xf numFmtId="3" fontId="20" fillId="0" borderId="0" xfId="0" applyNumberFormat="1" applyFont="1"/>
    <xf numFmtId="0" fontId="20" fillId="0" borderId="0" xfId="0" applyFont="1" applyAlignment="1">
      <alignment horizontal="left"/>
    </xf>
    <xf numFmtId="3" fontId="20" fillId="0" borderId="0" xfId="0" applyNumberFormat="1" applyFont="1"/>
    <xf numFmtId="0" fontId="20" fillId="0" borderId="0" xfId="0" applyFont="1" applyAlignment="1">
      <alignment horizontal="left"/>
    </xf>
    <xf numFmtId="3" fontId="20" fillId="0" borderId="0" xfId="0" applyNumberFormat="1" applyFont="1"/>
    <xf numFmtId="0" fontId="20" fillId="0" borderId="0" xfId="0" applyFont="1" applyAlignment="1">
      <alignment horizontal="left"/>
    </xf>
    <xf numFmtId="3" fontId="20" fillId="0" borderId="0" xfId="0" applyNumberFormat="1" applyFont="1"/>
    <xf numFmtId="0" fontId="20" fillId="0" borderId="0" xfId="0" applyFont="1" applyAlignment="1">
      <alignment horizontal="left"/>
    </xf>
    <xf numFmtId="3" fontId="20" fillId="0" borderId="0" xfId="0" applyNumberFormat="1" applyFont="1"/>
    <xf numFmtId="0" fontId="20" fillId="0" borderId="0" xfId="0" applyFont="1" applyAlignment="1">
      <alignment horizontal="left"/>
    </xf>
    <xf numFmtId="3" fontId="20" fillId="0" borderId="0" xfId="0" applyNumberFormat="1" applyFont="1"/>
  </cellXfs>
  <cellStyles count="76">
    <cellStyle name="20 % – uthevingsfarge 1 2" xfId="48" xr:uid="{F3AEC378-46C6-4466-847C-A733DB3ED7D3}"/>
    <cellStyle name="20 % – uthevingsfarge 1 3" xfId="24" xr:uid="{A430B3E9-3FC6-499B-839C-D5AE489B4428}"/>
    <cellStyle name="20 % – uthevingsfarge 2 2" xfId="51" xr:uid="{E356713B-8EBD-450A-8C18-4125165D4405}"/>
    <cellStyle name="20 % – uthevingsfarge 2 3" xfId="25" xr:uid="{C8F5DD01-FE61-48EC-9396-A9F508C1FED0}"/>
    <cellStyle name="20 % – uthevingsfarge 3 2" xfId="54" xr:uid="{ED89AEBE-FAB5-4A71-8A07-E3FF24C7E010}"/>
    <cellStyle name="20 % – uthevingsfarge 3 3" xfId="26" xr:uid="{9491DECF-5141-435F-8802-4D3CAEF09C24}"/>
    <cellStyle name="20 % – uthevingsfarge 4 2" xfId="57" xr:uid="{331755A0-5F6F-4477-882E-027541137245}"/>
    <cellStyle name="20 % – uthevingsfarge 4 3" xfId="27" xr:uid="{12EF641D-D81A-4C2C-A5D7-4A13A6E315FD}"/>
    <cellStyle name="20 % – uthevingsfarge 5 2" xfId="60" xr:uid="{428CD486-64EA-4508-AF99-198AF02DE0DC}"/>
    <cellStyle name="20 % – uthevingsfarge 5 3" xfId="28" xr:uid="{815708E3-5B20-4231-90B5-1670C1CD2631}"/>
    <cellStyle name="20 % – uthevingsfarge 6 2" xfId="63" xr:uid="{DBC87926-B394-4942-AE77-3EEB19FB3216}"/>
    <cellStyle name="20 % – uthevingsfarge 6 3" xfId="29" xr:uid="{169F7048-5E02-4E2A-A576-534A3AA6B044}"/>
    <cellStyle name="40 % – uthevingsfarge 1 2" xfId="49" xr:uid="{689C5C48-6B8E-4B2A-B4B1-079D409C2862}"/>
    <cellStyle name="40 % – uthevingsfarge 1 3" xfId="30" xr:uid="{BE9A9B51-7662-44DE-854C-B9CF187F0235}"/>
    <cellStyle name="40 % – uthevingsfarge 2 2" xfId="52" xr:uid="{4BD22B9F-36C8-4FD8-85A3-33EDEEE99F2B}"/>
    <cellStyle name="40 % – uthevingsfarge 2 3" xfId="31" xr:uid="{5352FD68-F2C7-4016-8A71-BCEF8471B4AF}"/>
    <cellStyle name="40 % – uthevingsfarge 3 2" xfId="55" xr:uid="{8388BB34-3D60-400A-B537-E6A0614A9216}"/>
    <cellStyle name="40 % – uthevingsfarge 3 3" xfId="32" xr:uid="{2F7FAD2F-EFF7-4F52-8571-FC4ED880268B}"/>
    <cellStyle name="40 % – uthevingsfarge 4 2" xfId="58" xr:uid="{9950AF3B-B636-4361-AEE6-65416E85B85A}"/>
    <cellStyle name="40 % – uthevingsfarge 4 3" xfId="33" xr:uid="{F3668ACB-CE1F-466D-909A-9C1A30BDDAFA}"/>
    <cellStyle name="40 % – uthevingsfarge 5 2" xfId="61" xr:uid="{5047AFC2-4430-41E2-8FB0-199EC729C3A0}"/>
    <cellStyle name="40 % – uthevingsfarge 5 3" xfId="34" xr:uid="{ACE6337B-AFD6-45AA-B56E-D8FC2D01BFC8}"/>
    <cellStyle name="40 % – uthevingsfarge 6 2" xfId="64" xr:uid="{07035F03-D0D3-4E9E-82FA-052F1613F703}"/>
    <cellStyle name="40 % – uthevingsfarge 6 3" xfId="35" xr:uid="{9B57F7C4-2086-469F-8C07-7EED15D88194}"/>
    <cellStyle name="60 % – uthevingsfarge 1 2" xfId="50" xr:uid="{0C7046F5-81A0-44C7-AE3B-C5745DDDEC3A}"/>
    <cellStyle name="60 % – uthevingsfarge 1 3" xfId="36" xr:uid="{41E9137A-AD07-4FD7-918F-8D4E4075FA9B}"/>
    <cellStyle name="60 % – uthevingsfarge 2 2" xfId="53" xr:uid="{754B8D11-2184-4DD3-8E3F-93E53322592B}"/>
    <cellStyle name="60 % – uthevingsfarge 2 3" xfId="37" xr:uid="{CF8F454B-EDD1-4895-ADF8-B22FF26071AA}"/>
    <cellStyle name="60 % – uthevingsfarge 3 2" xfId="56" xr:uid="{5539DF9B-4BBA-4596-A6CD-97F0C0E3F072}"/>
    <cellStyle name="60 % – uthevingsfarge 3 3" xfId="38" xr:uid="{FD3067A1-5472-4349-9D08-EDCB6D3616BA}"/>
    <cellStyle name="60 % – uthevingsfarge 4 2" xfId="59" xr:uid="{13B8341C-1938-417C-A8ED-A029B9791452}"/>
    <cellStyle name="60 % – uthevingsfarge 4 3" xfId="39" xr:uid="{9AC25043-0E30-4FDC-AF58-ECDB0A878335}"/>
    <cellStyle name="60 % – uthevingsfarge 5 2" xfId="62" xr:uid="{5263C8E7-B6D5-4914-ABC5-FADA3F80F351}"/>
    <cellStyle name="60 % – uthevingsfarge 5 3" xfId="40" xr:uid="{01CF5417-9FCF-4C3D-9726-8350649428B6}"/>
    <cellStyle name="60 % – uthevingsfarge 6 2" xfId="65" xr:uid="{41C3DB78-D49A-403A-BDEE-5D6A9665A839}"/>
    <cellStyle name="60 % – uthevingsfarge 6 3" xfId="41" xr:uid="{B22C7364-D773-418E-9C2F-86EE68078242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73" builtinId="3"/>
    <cellStyle name="Komma 2" xfId="44" xr:uid="{698632AC-9FA6-4CC8-AE96-99B1CCBEDA86}"/>
    <cellStyle name="Komma 2 2" xfId="45" xr:uid="{E836C8CF-9390-4019-B132-BAF3142BA8C3}"/>
    <cellStyle name="Komma 2 2 2" xfId="71" xr:uid="{7C503949-B0AD-4321-9BF3-CC52D223A794}"/>
    <cellStyle name="Komma 2 2 3" xfId="72" xr:uid="{27431BE3-2C38-4494-8DA2-E464210EA083}"/>
    <cellStyle name="Komma 2 2 4" xfId="74" xr:uid="{669015A0-3F18-41A0-9FD1-3982260679C4}"/>
    <cellStyle name="Komma 3" xfId="46" xr:uid="{BB693E4B-03A0-40BE-8072-4241088DEF53}"/>
    <cellStyle name="Komma 4" xfId="47" xr:uid="{DEF162EF-029F-4F54-A64B-9F7C9CE22037}"/>
    <cellStyle name="Kontrollcelle" xfId="13" builtinId="23" customBuiltin="1"/>
    <cellStyle name="Merknad" xfId="15" builtinId="10" customBuiltin="1"/>
    <cellStyle name="Normal" xfId="0" builtinId="0"/>
    <cellStyle name="Normal 2" xfId="42" xr:uid="{334E7E60-00F2-4B6E-97A2-68F50385CB2C}"/>
    <cellStyle name="Normal 3" xfId="43" xr:uid="{1FEC47BF-65F5-460F-925A-1DC010417C84}"/>
    <cellStyle name="Normal 4" xfId="66" xr:uid="{892B6BEF-C2DD-417C-BD89-507767256408}"/>
    <cellStyle name="Normal 5" xfId="67" xr:uid="{84A98671-D0FD-4C44-93D2-A294CA765F0D}"/>
    <cellStyle name="Normal 6" xfId="68" xr:uid="{C6C98DEA-6024-4E06-A1D9-F0AB5E67D9A2}"/>
    <cellStyle name="Normal 6 2" xfId="69" xr:uid="{20EEE2FA-0725-4FC1-98E7-E482FE5FD01B}"/>
    <cellStyle name="Normal 7" xfId="75" xr:uid="{2D92D040-90E4-4C7D-B095-E0CDC69A9427}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70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19" builtinId="33" customBuiltin="1"/>
    <cellStyle name="Uthevingsfarge3" xfId="20" builtinId="37" customBuiltin="1"/>
    <cellStyle name="Uthevingsfarge4" xfId="21" builtinId="41" customBuiltin="1"/>
    <cellStyle name="Uthevingsfarge5" xfId="22" builtinId="45" customBuiltin="1"/>
    <cellStyle name="Uthevingsfarge6" xfId="23" builtinId="49" customBuiltin="1"/>
    <cellStyle name="Varseltekst" xfId="14" builtinId="11" customBuiltin="1"/>
  </cellStyles>
  <dxfs count="31"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9"/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sz val="9"/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color theme="1"/>
      </font>
      <border>
        <bottom style="thin">
          <color theme="7"/>
        </bottom>
        <vertical/>
        <horizontal/>
      </border>
    </dxf>
    <dxf>
      <font>
        <sz val="9"/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</dxfs>
  <tableStyles count="5" defaultTableStyle="TableStyleMedium2" defaultPivotStyle="PivotStyleLight16">
    <tableStyle name="PivotStyleLight15 2" table="0" count="11" xr9:uid="{910C01D8-494C-4C2F-868B-504294E8A7DF}">
      <tableStyleElement type="headerRow" dxfId="30"/>
      <tableStyleElement type="totalRow" dxfId="29"/>
      <tableStyleElement type="firstRowStripe" dxfId="28"/>
      <tableStyleElement type="firstColumnStripe" dxfId="27"/>
      <tableStyleElement type="firstSubtotalColumn" dxfId="26"/>
      <tableStyleElement type="firstSubtotalRow" dxfId="25"/>
      <tableStyleElement type="second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  <tableStyle name="SlicerStyleDark1 2" pivot="0" table="0" count="2" xr9:uid="{A474088E-F95A-4AF1-8727-DF47D7781A15}">
      <tableStyleElement type="wholeTable" dxfId="19"/>
      <tableStyleElement type="headerRow" dxfId="18"/>
    </tableStyle>
    <tableStyle name="SlicerStyleDark4 2" pivot="0" table="0" count="2" xr9:uid="{8BE67339-3BD4-46BD-867D-F33A93BE0019}">
      <tableStyleElement type="wholeTable" dxfId="17"/>
      <tableStyleElement type="headerRow" dxfId="16"/>
    </tableStyle>
    <tableStyle name="SlicerStyleDark6 2" pivot="0" table="0" count="2" xr9:uid="{95F78FC8-AD9D-4AE8-BD3B-74229C83ED1B}">
      <tableStyleElement type="wholeTable" dxfId="15"/>
      <tableStyleElement type="headerRow" dxfId="14"/>
    </tableStyle>
    <tableStyle name="SlicerStyleLight5 2" pivot="0" table="0" count="2" xr9:uid="{A3F2CC69-14DD-4258-BCBB-91787E20E6F7}">
      <tableStyleElement type="wholeTable" dxfId="13"/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NR_office-tema">
  <a:themeElements>
    <a:clrScheme name="Norges Råfisklag hvit">
      <a:dk1>
        <a:srgbClr val="333333"/>
      </a:dk1>
      <a:lt1>
        <a:srgbClr val="FFFFFF"/>
      </a:lt1>
      <a:dk2>
        <a:srgbClr val="005680"/>
      </a:dk2>
      <a:lt2>
        <a:srgbClr val="D1E2ED"/>
      </a:lt2>
      <a:accent1>
        <a:srgbClr val="005680"/>
      </a:accent1>
      <a:accent2>
        <a:srgbClr val="E2B900"/>
      </a:accent2>
      <a:accent3>
        <a:srgbClr val="0A92BC"/>
      </a:accent3>
      <a:accent4>
        <a:srgbClr val="915223"/>
      </a:accent4>
      <a:accent5>
        <a:srgbClr val="50BC9D"/>
      </a:accent5>
      <a:accent6>
        <a:srgbClr val="006971"/>
      </a:accent6>
      <a:hlink>
        <a:srgbClr val="005680"/>
      </a:hlink>
      <a:folHlink>
        <a:srgbClr val="919191"/>
      </a:folHlink>
    </a:clrScheme>
    <a:fontScheme name="Open Sans Semibold + Regular">
      <a:majorFont>
        <a:latin typeface="Open Sans Semibold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custClrLst>
    <a:custClr name="Mørk blå 100">
      <a:srgbClr val="005680"/>
    </a:custClr>
    <a:custClr name="Mørk blå 80">
      <a:srgbClr val="337899"/>
    </a:custClr>
    <a:custClr name="Mørk blå 60">
      <a:srgbClr val="669AB3"/>
    </a:custClr>
    <a:custClr name="Møk blå 40">
      <a:srgbClr val="99BBCC"/>
    </a:custClr>
    <a:custClr name="Mørk blå 20">
      <a:srgbClr val="CCDDE6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Lys blå 100">
      <a:srgbClr val="D1E2ED"/>
    </a:custClr>
    <a:custClr name="Lys blå 80">
      <a:srgbClr val="DAE8F1"/>
    </a:custClr>
    <a:custClr name="Lys blå 60">
      <a:srgbClr val="E3EEF4"/>
    </a:custClr>
    <a:custClr name="Lys blå 40">
      <a:srgbClr val="EDF3F8"/>
    </a:custClr>
    <a:custClr name="Lys blå 20">
      <a:srgbClr val="F6F9F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Gul">
      <a:srgbClr val="E2B900"/>
    </a:custClr>
    <a:custClr name="Gul 80">
      <a:srgbClr val="E8C733"/>
    </a:custClr>
    <a:custClr name="Gul 60">
      <a:srgbClr val="EED566"/>
    </a:custClr>
    <a:custClr name="Gul 40">
      <a:srgbClr val="F3E399"/>
    </a:custClr>
    <a:custClr name="Gul 20">
      <a:srgbClr val="F9F1C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Sekundær">
      <a:srgbClr val="0A92BC"/>
    </a:custClr>
    <a:custClr name="Sekundær">
      <a:srgbClr val="50BC9D"/>
    </a:custClr>
    <a:custClr name="Sekundær">
      <a:srgbClr val="38D0E5"/>
    </a:custClr>
    <a:custClr name="Sekundær">
      <a:srgbClr val="E3FFFE"/>
    </a:custClr>
    <a:custClr name="Sekundær">
      <a:srgbClr val="006971"/>
    </a:custClr>
    <a:custClr name="Sekundær">
      <a:srgbClr val="1F344C"/>
    </a:custClr>
    <a:custClr name="Sekundær">
      <a:srgbClr val="990707"/>
    </a:custClr>
    <a:custClr name="Sekundær">
      <a:srgbClr val="915223"/>
    </a:custClr>
    <a:custClr>
      <a:srgbClr val="FFFFFF"/>
    </a:custClr>
    <a:custClr>
      <a:srgbClr val="FFFFFF"/>
    </a:custClr>
    <a:custClr name="Tertiær">
      <a:srgbClr val="4DF4E8"/>
    </a:custClr>
    <a:custClr name="Tertiær">
      <a:srgbClr val="FF3939"/>
    </a:custClr>
    <a:custClr name="Tertiær">
      <a:srgbClr val="FFF200"/>
    </a:custClr>
    <a:custClr name="Tertiær">
      <a:srgbClr val="FFA31D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NR_office-tema" id="{5C741F4C-5C7D-47FA-93EE-1D2188D8CD93}" vid="{AF0FEB6F-9D60-4AF7-A5E3-1A7042F17F2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EE5F-C912-43A4-A3A4-8C307F2A1FCF}">
  <sheetPr>
    <tabColor theme="3"/>
  </sheetPr>
  <dimension ref="A1:N72"/>
  <sheetViews>
    <sheetView zoomScaleNormal="100" workbookViewId="0">
      <selection activeCell="A3" sqref="A3"/>
    </sheetView>
  </sheetViews>
  <sheetFormatPr baseColWidth="10" defaultRowHeight="18.75" x14ac:dyDescent="0.4"/>
  <cols>
    <col min="1" max="1" width="14.33203125" bestFit="1" customWidth="1"/>
    <col min="9" max="9" width="14.21875" customWidth="1"/>
    <col min="14" max="14" width="11.109375" customWidth="1"/>
  </cols>
  <sheetData>
    <row r="1" spans="1:13" ht="18" customHeight="1" x14ac:dyDescent="0.4">
      <c r="A1" s="80"/>
      <c r="B1" s="68"/>
      <c r="C1" s="68"/>
      <c r="D1" s="68"/>
      <c r="E1" s="68"/>
      <c r="F1" s="68"/>
      <c r="G1" s="69"/>
    </row>
    <row r="2" spans="1:13" ht="18" customHeight="1" x14ac:dyDescent="0.4">
      <c r="A2" s="81" t="s">
        <v>361</v>
      </c>
      <c r="B2" s="81"/>
      <c r="C2" s="81"/>
      <c r="D2" s="81"/>
      <c r="E2" s="81"/>
      <c r="F2" s="81"/>
      <c r="G2" s="82"/>
    </row>
    <row r="3" spans="1:13" ht="18.600000000000001" customHeight="1" thickBot="1" x14ac:dyDescent="0.45">
      <c r="A3" s="70"/>
      <c r="B3" s="71"/>
      <c r="C3" s="71"/>
      <c r="D3" s="71"/>
      <c r="E3" s="71"/>
      <c r="F3" s="71"/>
      <c r="G3" s="72"/>
    </row>
    <row r="4" spans="1:13" ht="19.5" thickBot="1" x14ac:dyDescent="0.45"/>
    <row r="5" spans="1:13" ht="15" customHeight="1" x14ac:dyDescent="0.4">
      <c r="A5" s="165" t="s">
        <v>330</v>
      </c>
      <c r="B5" s="166"/>
      <c r="C5" s="166"/>
      <c r="D5" s="166"/>
      <c r="E5" s="166"/>
      <c r="F5" s="166"/>
      <c r="G5" s="167"/>
      <c r="I5" s="156" t="s">
        <v>329</v>
      </c>
      <c r="J5" s="157"/>
      <c r="K5" s="157"/>
      <c r="L5" s="157"/>
      <c r="M5" s="158"/>
    </row>
    <row r="6" spans="1:13" x14ac:dyDescent="0.4">
      <c r="A6" s="168"/>
      <c r="B6" s="169"/>
      <c r="C6" s="169"/>
      <c r="D6" s="169"/>
      <c r="E6" s="169"/>
      <c r="F6" s="169"/>
      <c r="G6" s="170"/>
      <c r="I6" s="159"/>
      <c r="J6" s="160"/>
      <c r="K6" s="160"/>
      <c r="L6" s="160"/>
      <c r="M6" s="161"/>
    </row>
    <row r="7" spans="1:13" ht="17.25" customHeight="1" thickBot="1" x14ac:dyDescent="0.45">
      <c r="A7" s="171"/>
      <c r="B7" s="172"/>
      <c r="C7" s="172"/>
      <c r="D7" s="172"/>
      <c r="E7" s="172"/>
      <c r="F7" s="172"/>
      <c r="G7" s="173"/>
      <c r="I7" s="162"/>
      <c r="J7" s="163"/>
      <c r="K7" s="163"/>
      <c r="L7" s="163"/>
      <c r="M7" s="164"/>
    </row>
    <row r="8" spans="1:13" x14ac:dyDescent="0.4">
      <c r="A8" s="174" t="s">
        <v>0</v>
      </c>
      <c r="B8" s="146" t="s">
        <v>1</v>
      </c>
      <c r="C8" s="147"/>
      <c r="D8" s="146" t="s">
        <v>2</v>
      </c>
      <c r="E8" s="147"/>
      <c r="F8" s="146" t="s">
        <v>3</v>
      </c>
      <c r="G8" s="148"/>
      <c r="I8" s="73" t="s">
        <v>38</v>
      </c>
      <c r="J8" s="75" t="s">
        <v>39</v>
      </c>
      <c r="K8" s="76"/>
      <c r="L8" s="75" t="s">
        <v>40</v>
      </c>
      <c r="M8" s="77"/>
    </row>
    <row r="9" spans="1:13" x14ac:dyDescent="0.4">
      <c r="A9" s="175"/>
      <c r="B9" s="3" t="s">
        <v>4</v>
      </c>
      <c r="C9" s="3" t="s">
        <v>5</v>
      </c>
      <c r="D9" s="3" t="s">
        <v>4</v>
      </c>
      <c r="E9" s="3" t="s">
        <v>5</v>
      </c>
      <c r="F9" s="3" t="s">
        <v>4</v>
      </c>
      <c r="G9" s="4" t="s">
        <v>5</v>
      </c>
      <c r="I9" s="74"/>
      <c r="J9" s="60">
        <v>2025</v>
      </c>
      <c r="K9" s="60">
        <v>2026</v>
      </c>
      <c r="L9" s="60">
        <v>2025</v>
      </c>
      <c r="M9" s="22">
        <v>2026</v>
      </c>
    </row>
    <row r="10" spans="1:13" x14ac:dyDescent="0.4">
      <c r="A10" s="5" t="s">
        <v>352</v>
      </c>
      <c r="B10" s="2">
        <v>36445005</v>
      </c>
      <c r="C10" s="2">
        <v>443552724</v>
      </c>
      <c r="D10" s="2">
        <v>1859401</v>
      </c>
      <c r="E10" s="2">
        <v>72003904</v>
      </c>
      <c r="F10" s="2">
        <v>38304405</v>
      </c>
      <c r="G10" s="6">
        <v>515556628</v>
      </c>
      <c r="I10" s="30" t="s">
        <v>41</v>
      </c>
      <c r="J10" s="20">
        <v>774043</v>
      </c>
      <c r="K10" s="20">
        <v>306175</v>
      </c>
      <c r="L10" s="19">
        <v>72.209999999999994</v>
      </c>
      <c r="M10" s="25">
        <v>86.9</v>
      </c>
    </row>
    <row r="11" spans="1:13" x14ac:dyDescent="0.4">
      <c r="A11" s="7" t="s">
        <v>6</v>
      </c>
      <c r="B11" s="1">
        <v>5551241</v>
      </c>
      <c r="C11" s="1">
        <v>367904687</v>
      </c>
      <c r="D11" s="1">
        <v>362342</v>
      </c>
      <c r="E11" s="1">
        <v>24751524</v>
      </c>
      <c r="F11" s="1">
        <v>5913582</v>
      </c>
      <c r="G11" s="8">
        <v>392656211</v>
      </c>
      <c r="I11" s="30" t="s">
        <v>42</v>
      </c>
      <c r="J11" s="20">
        <v>1651469</v>
      </c>
      <c r="K11" s="20">
        <v>2062439</v>
      </c>
      <c r="L11" s="19">
        <v>76.3</v>
      </c>
      <c r="M11" s="25">
        <v>98.54</v>
      </c>
    </row>
    <row r="12" spans="1:13" x14ac:dyDescent="0.4">
      <c r="A12" s="7" t="s">
        <v>10</v>
      </c>
      <c r="B12" s="1">
        <v>514299</v>
      </c>
      <c r="C12" s="1">
        <v>12291617</v>
      </c>
      <c r="D12" s="1">
        <v>471068</v>
      </c>
      <c r="E12" s="1">
        <v>24581859</v>
      </c>
      <c r="F12" s="1">
        <v>985367</v>
      </c>
      <c r="G12" s="8">
        <v>36873475</v>
      </c>
      <c r="I12" s="30" t="s">
        <v>43</v>
      </c>
      <c r="J12" s="20">
        <v>2279561</v>
      </c>
      <c r="K12" s="20">
        <v>2171762</v>
      </c>
      <c r="L12" s="19">
        <v>78.44</v>
      </c>
      <c r="M12" s="25">
        <v>98.42</v>
      </c>
    </row>
    <row r="13" spans="1:13" x14ac:dyDescent="0.4">
      <c r="A13" s="7" t="s">
        <v>7</v>
      </c>
      <c r="B13" s="1">
        <v>641057</v>
      </c>
      <c r="C13" s="1">
        <v>14207243</v>
      </c>
      <c r="D13" s="1">
        <v>299824</v>
      </c>
      <c r="E13" s="1">
        <v>9251701</v>
      </c>
      <c r="F13" s="1">
        <v>940881</v>
      </c>
      <c r="G13" s="8">
        <v>23458944</v>
      </c>
      <c r="I13" s="30" t="s">
        <v>44</v>
      </c>
      <c r="J13" s="20">
        <v>2550612</v>
      </c>
      <c r="K13" s="20">
        <v>675340</v>
      </c>
      <c r="L13" s="19">
        <v>75.11</v>
      </c>
      <c r="M13" s="25">
        <v>95.84</v>
      </c>
    </row>
    <row r="14" spans="1:13" x14ac:dyDescent="0.4">
      <c r="A14" s="7" t="s">
        <v>8</v>
      </c>
      <c r="B14" s="1">
        <v>31819</v>
      </c>
      <c r="C14" s="1">
        <v>14168191</v>
      </c>
      <c r="D14" s="1"/>
      <c r="E14" s="1"/>
      <c r="F14" s="1">
        <v>31819</v>
      </c>
      <c r="G14" s="8">
        <v>14168191</v>
      </c>
      <c r="I14" s="30" t="s">
        <v>45</v>
      </c>
      <c r="J14" s="20">
        <v>414458</v>
      </c>
      <c r="K14" s="20">
        <v>225189</v>
      </c>
      <c r="L14" s="19">
        <v>76.489999999999995</v>
      </c>
      <c r="M14" s="25">
        <v>97.9</v>
      </c>
    </row>
    <row r="15" spans="1:13" x14ac:dyDescent="0.4">
      <c r="A15" s="7" t="s">
        <v>11</v>
      </c>
      <c r="B15" s="1">
        <v>199606</v>
      </c>
      <c r="C15" s="1">
        <v>13956870</v>
      </c>
      <c r="D15" s="1"/>
      <c r="E15" s="1"/>
      <c r="F15" s="1">
        <v>199606</v>
      </c>
      <c r="G15" s="8">
        <v>13956870</v>
      </c>
      <c r="I15" s="30" t="s">
        <v>46</v>
      </c>
      <c r="J15" s="20">
        <v>15383</v>
      </c>
      <c r="K15" s="20">
        <v>8157</v>
      </c>
      <c r="L15" s="19">
        <v>56.79</v>
      </c>
      <c r="M15" s="25">
        <v>72.319999999999993</v>
      </c>
    </row>
    <row r="16" spans="1:13" x14ac:dyDescent="0.4">
      <c r="A16" s="7" t="s">
        <v>353</v>
      </c>
      <c r="B16" s="1">
        <v>29269812</v>
      </c>
      <c r="C16" s="1">
        <v>12792750</v>
      </c>
      <c r="D16" s="1"/>
      <c r="E16" s="1"/>
      <c r="F16" s="1">
        <v>29269812</v>
      </c>
      <c r="G16" s="8">
        <v>12792750</v>
      </c>
      <c r="I16" s="30" t="s">
        <v>47</v>
      </c>
      <c r="J16" s="20">
        <v>2392</v>
      </c>
      <c r="K16" s="20">
        <v>570</v>
      </c>
      <c r="L16" s="19">
        <v>54.86</v>
      </c>
      <c r="M16" s="25">
        <v>68.400000000000006</v>
      </c>
    </row>
    <row r="17" spans="1:14" x14ac:dyDescent="0.4">
      <c r="A17" s="7" t="s">
        <v>9</v>
      </c>
      <c r="B17" s="1">
        <v>33</v>
      </c>
      <c r="C17" s="1">
        <v>398</v>
      </c>
      <c r="D17" s="1">
        <v>597564</v>
      </c>
      <c r="E17" s="1">
        <v>9435631</v>
      </c>
      <c r="F17" s="1">
        <v>597597</v>
      </c>
      <c r="G17" s="8">
        <v>9436029</v>
      </c>
      <c r="I17" s="30" t="s">
        <v>48</v>
      </c>
      <c r="J17" s="20">
        <v>8958</v>
      </c>
      <c r="K17" s="20">
        <v>3419</v>
      </c>
      <c r="L17" s="19">
        <v>55.4</v>
      </c>
      <c r="M17" s="25">
        <v>71.97</v>
      </c>
    </row>
    <row r="18" spans="1:14" x14ac:dyDescent="0.4">
      <c r="A18" s="7" t="s">
        <v>12</v>
      </c>
      <c r="B18" s="1">
        <v>5924</v>
      </c>
      <c r="C18" s="1">
        <v>321247</v>
      </c>
      <c r="D18" s="1">
        <v>31270</v>
      </c>
      <c r="E18" s="1">
        <v>2151673</v>
      </c>
      <c r="F18" s="1">
        <v>37194</v>
      </c>
      <c r="G18" s="8">
        <v>2472920</v>
      </c>
      <c r="I18" s="30" t="s">
        <v>49</v>
      </c>
      <c r="J18" s="20">
        <v>18593</v>
      </c>
      <c r="K18" s="20">
        <v>7406</v>
      </c>
      <c r="L18" s="19">
        <v>56.11</v>
      </c>
      <c r="M18" s="25">
        <v>68.819999999999993</v>
      </c>
    </row>
    <row r="19" spans="1:14" ht="19.5" thickBot="1" x14ac:dyDescent="0.45">
      <c r="A19" s="7" t="s">
        <v>19</v>
      </c>
      <c r="B19" s="1">
        <v>17868</v>
      </c>
      <c r="C19" s="1">
        <v>1591572</v>
      </c>
      <c r="D19" s="1"/>
      <c r="E19" s="1"/>
      <c r="F19" s="1">
        <v>17868</v>
      </c>
      <c r="G19" s="8">
        <v>1591572</v>
      </c>
      <c r="I19" s="29" t="s">
        <v>50</v>
      </c>
      <c r="J19" s="16">
        <v>7715468</v>
      </c>
      <c r="K19" s="16">
        <v>5460457</v>
      </c>
      <c r="L19" s="28">
        <v>76.02</v>
      </c>
      <c r="M19" s="15">
        <v>97.38</v>
      </c>
    </row>
    <row r="20" spans="1:14" x14ac:dyDescent="0.4">
      <c r="A20" s="7" t="s">
        <v>16</v>
      </c>
      <c r="B20" s="1">
        <v>6597</v>
      </c>
      <c r="C20" s="1">
        <v>1525386</v>
      </c>
      <c r="D20" s="1"/>
      <c r="E20" s="1"/>
      <c r="F20" s="1">
        <v>6597</v>
      </c>
      <c r="G20" s="8">
        <v>1525386</v>
      </c>
    </row>
    <row r="21" spans="1:14" ht="19.5" thickBot="1" x14ac:dyDescent="0.45">
      <c r="A21" s="7" t="s">
        <v>13</v>
      </c>
      <c r="B21" s="1">
        <v>56599</v>
      </c>
      <c r="C21" s="1">
        <v>991375</v>
      </c>
      <c r="D21" s="1">
        <v>13355</v>
      </c>
      <c r="E21" s="1">
        <v>476250</v>
      </c>
      <c r="F21" s="1">
        <v>69954</v>
      </c>
      <c r="G21" s="8">
        <v>1467625</v>
      </c>
    </row>
    <row r="22" spans="1:14" x14ac:dyDescent="0.4">
      <c r="A22" s="7" t="s">
        <v>15</v>
      </c>
      <c r="B22" s="1">
        <v>65535</v>
      </c>
      <c r="C22" s="1">
        <v>726533</v>
      </c>
      <c r="D22" s="1">
        <v>12532</v>
      </c>
      <c r="E22" s="1">
        <v>313070</v>
      </c>
      <c r="F22" s="1">
        <v>78067</v>
      </c>
      <c r="G22" s="8">
        <v>1039603</v>
      </c>
      <c r="I22" s="156" t="s">
        <v>331</v>
      </c>
      <c r="J22" s="157"/>
      <c r="K22" s="157"/>
      <c r="L22" s="157"/>
      <c r="M22" s="157"/>
      <c r="N22" s="158"/>
    </row>
    <row r="23" spans="1:14" x14ac:dyDescent="0.4">
      <c r="A23" s="7" t="s">
        <v>18</v>
      </c>
      <c r="B23" s="1">
        <v>13383</v>
      </c>
      <c r="C23" s="1">
        <v>883882</v>
      </c>
      <c r="D23" s="1">
        <v>51</v>
      </c>
      <c r="E23" s="1">
        <v>3610</v>
      </c>
      <c r="F23" s="1">
        <v>13435</v>
      </c>
      <c r="G23" s="8">
        <v>887492</v>
      </c>
      <c r="I23" s="159"/>
      <c r="J23" s="160"/>
      <c r="K23" s="160"/>
      <c r="L23" s="160"/>
      <c r="M23" s="160"/>
      <c r="N23" s="161"/>
    </row>
    <row r="24" spans="1:14" ht="19.5" thickBot="1" x14ac:dyDescent="0.45">
      <c r="A24" s="7" t="s">
        <v>17</v>
      </c>
      <c r="B24" s="1">
        <v>12873</v>
      </c>
      <c r="C24" s="1">
        <v>208583</v>
      </c>
      <c r="D24" s="1">
        <v>36619</v>
      </c>
      <c r="E24" s="1">
        <v>620767</v>
      </c>
      <c r="F24" s="1">
        <v>49492</v>
      </c>
      <c r="G24" s="8">
        <v>829350</v>
      </c>
      <c r="I24" s="159"/>
      <c r="J24" s="160"/>
      <c r="K24" s="160"/>
      <c r="L24" s="160"/>
      <c r="M24" s="160"/>
      <c r="N24" s="161"/>
    </row>
    <row r="25" spans="1:14" x14ac:dyDescent="0.4">
      <c r="A25" s="7" t="s">
        <v>14</v>
      </c>
      <c r="B25" s="1"/>
      <c r="C25" s="1">
        <v>480810</v>
      </c>
      <c r="D25" s="1"/>
      <c r="E25" s="1"/>
      <c r="F25" s="1"/>
      <c r="G25" s="8">
        <v>480810</v>
      </c>
      <c r="I25" s="59" t="s">
        <v>38</v>
      </c>
      <c r="J25" s="24" t="s">
        <v>51</v>
      </c>
      <c r="K25" s="24" t="s">
        <v>52</v>
      </c>
      <c r="L25" s="24" t="s">
        <v>53</v>
      </c>
      <c r="M25" s="24" t="s">
        <v>54</v>
      </c>
      <c r="N25" s="21" t="s">
        <v>55</v>
      </c>
    </row>
    <row r="26" spans="1:14" x14ac:dyDescent="0.4">
      <c r="A26" s="7" t="s">
        <v>21</v>
      </c>
      <c r="B26" s="1">
        <v>9080</v>
      </c>
      <c r="C26" s="1">
        <v>427718</v>
      </c>
      <c r="D26" s="1"/>
      <c r="E26" s="1"/>
      <c r="F26" s="1">
        <v>9080</v>
      </c>
      <c r="G26" s="8">
        <v>427718</v>
      </c>
      <c r="I26" s="30" t="s">
        <v>41</v>
      </c>
      <c r="J26" s="23">
        <v>87.61</v>
      </c>
      <c r="K26" s="23">
        <v>93.23</v>
      </c>
      <c r="L26" s="23">
        <v>75.849999999999994</v>
      </c>
      <c r="M26" s="23">
        <v>83.79</v>
      </c>
      <c r="N26" s="18">
        <v>80.91</v>
      </c>
    </row>
    <row r="27" spans="1:14" x14ac:dyDescent="0.4">
      <c r="A27" s="7" t="s">
        <v>20</v>
      </c>
      <c r="B27" s="1">
        <v>14270</v>
      </c>
      <c r="C27" s="1">
        <v>388445</v>
      </c>
      <c r="D27" s="1"/>
      <c r="E27" s="1"/>
      <c r="F27" s="1">
        <v>14270</v>
      </c>
      <c r="G27" s="8">
        <v>388445</v>
      </c>
      <c r="I27" s="30" t="s">
        <v>42</v>
      </c>
      <c r="J27" s="23">
        <v>94.7</v>
      </c>
      <c r="K27" s="23">
        <v>104.01</v>
      </c>
      <c r="L27" s="23">
        <v>0</v>
      </c>
      <c r="M27" s="23">
        <v>90.66</v>
      </c>
      <c r="N27" s="18">
        <v>88.87</v>
      </c>
    </row>
    <row r="28" spans="1:14" x14ac:dyDescent="0.4">
      <c r="A28" s="7" t="s">
        <v>22</v>
      </c>
      <c r="B28" s="1">
        <v>9590</v>
      </c>
      <c r="C28" s="1">
        <v>323058</v>
      </c>
      <c r="D28" s="1"/>
      <c r="E28" s="1"/>
      <c r="F28" s="1">
        <v>9590</v>
      </c>
      <c r="G28" s="8">
        <v>323058</v>
      </c>
      <c r="I28" s="30" t="s">
        <v>43</v>
      </c>
      <c r="J28" s="23">
        <v>97.02</v>
      </c>
      <c r="K28" s="23">
        <v>100.86</v>
      </c>
      <c r="L28" s="23">
        <v>100</v>
      </c>
      <c r="M28" s="23">
        <v>90.48</v>
      </c>
      <c r="N28" s="18">
        <v>89.07</v>
      </c>
    </row>
    <row r="29" spans="1:14" x14ac:dyDescent="0.4">
      <c r="A29" s="7" t="s">
        <v>23</v>
      </c>
      <c r="B29" s="1">
        <v>10188</v>
      </c>
      <c r="C29" s="1">
        <v>210358</v>
      </c>
      <c r="D29" s="1">
        <v>699</v>
      </c>
      <c r="E29" s="1">
        <v>6990</v>
      </c>
      <c r="F29" s="1">
        <v>10887</v>
      </c>
      <c r="G29" s="8">
        <v>217348</v>
      </c>
      <c r="I29" s="30" t="s">
        <v>44</v>
      </c>
      <c r="J29" s="23">
        <v>97.54</v>
      </c>
      <c r="K29" s="23">
        <v>94.62</v>
      </c>
      <c r="L29" s="23">
        <v>95</v>
      </c>
      <c r="M29" s="23">
        <v>95.14</v>
      </c>
      <c r="N29" s="18">
        <v>97.15</v>
      </c>
    </row>
    <row r="30" spans="1:14" x14ac:dyDescent="0.4">
      <c r="A30" s="7" t="s">
        <v>25</v>
      </c>
      <c r="B30" s="1">
        <v>1828</v>
      </c>
      <c r="C30" s="1">
        <v>23971</v>
      </c>
      <c r="D30" s="1">
        <v>13746</v>
      </c>
      <c r="E30" s="1">
        <v>178343</v>
      </c>
      <c r="F30" s="1">
        <v>15574</v>
      </c>
      <c r="G30" s="8">
        <v>202314</v>
      </c>
      <c r="I30" s="30" t="s">
        <v>45</v>
      </c>
      <c r="J30" s="23">
        <v>90.52</v>
      </c>
      <c r="K30" s="23">
        <v>101.72</v>
      </c>
      <c r="L30" s="23">
        <v>0</v>
      </c>
      <c r="M30" s="23">
        <v>88.85</v>
      </c>
      <c r="N30" s="18">
        <v>90.08</v>
      </c>
    </row>
    <row r="31" spans="1:14" x14ac:dyDescent="0.4">
      <c r="A31" s="7" t="s">
        <v>328</v>
      </c>
      <c r="B31" s="1">
        <v>9</v>
      </c>
      <c r="C31" s="1">
        <v>75</v>
      </c>
      <c r="D31" s="1">
        <v>8524</v>
      </c>
      <c r="E31" s="1">
        <v>109533</v>
      </c>
      <c r="F31" s="1">
        <v>8533</v>
      </c>
      <c r="G31" s="8">
        <v>109608</v>
      </c>
      <c r="I31" s="30" t="s">
        <v>46</v>
      </c>
      <c r="J31" s="23">
        <v>73.08</v>
      </c>
      <c r="K31" s="23">
        <v>0</v>
      </c>
      <c r="L31" s="23">
        <v>0</v>
      </c>
      <c r="M31" s="23">
        <v>67.16</v>
      </c>
      <c r="N31" s="18">
        <v>79.959999999999994</v>
      </c>
    </row>
    <row r="32" spans="1:14" x14ac:dyDescent="0.4">
      <c r="A32" s="7" t="s">
        <v>354</v>
      </c>
      <c r="B32" s="1"/>
      <c r="C32" s="1"/>
      <c r="D32" s="1">
        <v>7840</v>
      </c>
      <c r="E32" s="1">
        <v>68521</v>
      </c>
      <c r="F32" s="1">
        <v>7840</v>
      </c>
      <c r="G32" s="8">
        <v>68521</v>
      </c>
      <c r="I32" s="30" t="s">
        <v>47</v>
      </c>
      <c r="J32" s="23">
        <v>67.13</v>
      </c>
      <c r="K32" s="23">
        <v>0</v>
      </c>
      <c r="L32" s="23">
        <v>0</v>
      </c>
      <c r="M32" s="23">
        <v>70.34</v>
      </c>
      <c r="N32" s="18">
        <v>0</v>
      </c>
    </row>
    <row r="33" spans="1:14" x14ac:dyDescent="0.4">
      <c r="A33" s="7" t="s">
        <v>27</v>
      </c>
      <c r="B33" s="1">
        <v>824</v>
      </c>
      <c r="C33" s="1">
        <v>20782</v>
      </c>
      <c r="D33" s="1">
        <v>2254</v>
      </c>
      <c r="E33" s="1">
        <v>42826</v>
      </c>
      <c r="F33" s="1">
        <v>3078</v>
      </c>
      <c r="G33" s="8">
        <v>63608</v>
      </c>
      <c r="I33" s="30" t="s">
        <v>48</v>
      </c>
      <c r="J33" s="23">
        <v>72.02</v>
      </c>
      <c r="K33" s="23">
        <v>0</v>
      </c>
      <c r="L33" s="23">
        <v>0</v>
      </c>
      <c r="M33" s="23">
        <v>0</v>
      </c>
      <c r="N33" s="18">
        <v>65.650000000000006</v>
      </c>
    </row>
    <row r="34" spans="1:14" x14ac:dyDescent="0.4">
      <c r="A34" s="7" t="s">
        <v>24</v>
      </c>
      <c r="B34" s="1">
        <v>3364</v>
      </c>
      <c r="C34" s="1">
        <v>27005</v>
      </c>
      <c r="D34" s="1">
        <v>429</v>
      </c>
      <c r="E34" s="1">
        <v>4446</v>
      </c>
      <c r="F34" s="1">
        <v>3793</v>
      </c>
      <c r="G34" s="8">
        <v>31451</v>
      </c>
      <c r="I34" s="30" t="s">
        <v>49</v>
      </c>
      <c r="J34" s="23">
        <v>67.900000000000006</v>
      </c>
      <c r="K34" s="23">
        <v>0</v>
      </c>
      <c r="L34" s="23">
        <v>80</v>
      </c>
      <c r="M34" s="23">
        <v>67.650000000000006</v>
      </c>
      <c r="N34" s="18">
        <v>70.95</v>
      </c>
    </row>
    <row r="35" spans="1:14" ht="19.5" thickBot="1" x14ac:dyDescent="0.45">
      <c r="A35" s="7" t="s">
        <v>355</v>
      </c>
      <c r="B35" s="1">
        <v>1700</v>
      </c>
      <c r="C35" s="1">
        <v>25500</v>
      </c>
      <c r="D35" s="1"/>
      <c r="E35" s="1"/>
      <c r="F35" s="1">
        <v>1700</v>
      </c>
      <c r="G35" s="8">
        <v>25500</v>
      </c>
      <c r="I35" s="17" t="s">
        <v>50</v>
      </c>
      <c r="J35" s="12">
        <v>95.73</v>
      </c>
      <c r="K35" s="12">
        <v>100.78</v>
      </c>
      <c r="L35" s="12">
        <v>81.13</v>
      </c>
      <c r="M35" s="12">
        <v>90.32</v>
      </c>
      <c r="N35" s="26">
        <v>86.14</v>
      </c>
    </row>
    <row r="36" spans="1:14" x14ac:dyDescent="0.4">
      <c r="A36" s="7" t="s">
        <v>26</v>
      </c>
      <c r="B36" s="1">
        <v>1233</v>
      </c>
      <c r="C36" s="1">
        <v>12637</v>
      </c>
      <c r="D36" s="1"/>
      <c r="E36" s="1"/>
      <c r="F36" s="1">
        <v>1233</v>
      </c>
      <c r="G36" s="8">
        <v>12637</v>
      </c>
    </row>
    <row r="37" spans="1:14" ht="19.5" thickBot="1" x14ac:dyDescent="0.45">
      <c r="A37" s="7" t="s">
        <v>341</v>
      </c>
      <c r="B37" s="1">
        <v>822</v>
      </c>
      <c r="C37" s="1">
        <v>9864</v>
      </c>
      <c r="D37" s="1"/>
      <c r="E37" s="1"/>
      <c r="F37" s="1">
        <v>822</v>
      </c>
      <c r="G37" s="8">
        <v>9864</v>
      </c>
    </row>
    <row r="38" spans="1:14" ht="18" customHeight="1" x14ac:dyDescent="0.4">
      <c r="A38" s="7" t="s">
        <v>29</v>
      </c>
      <c r="B38" s="1">
        <v>475</v>
      </c>
      <c r="C38" s="1">
        <v>8607</v>
      </c>
      <c r="D38" s="1"/>
      <c r="E38" s="1"/>
      <c r="F38" s="1">
        <v>475</v>
      </c>
      <c r="G38" s="8">
        <v>8607</v>
      </c>
      <c r="I38" s="156" t="s">
        <v>332</v>
      </c>
      <c r="J38" s="157"/>
      <c r="K38" s="157"/>
      <c r="L38" s="157"/>
      <c r="M38" s="158"/>
    </row>
    <row r="39" spans="1:14" x14ac:dyDescent="0.4">
      <c r="A39" s="7" t="s">
        <v>32</v>
      </c>
      <c r="B39" s="1">
        <v>826</v>
      </c>
      <c r="C39" s="1">
        <v>2358</v>
      </c>
      <c r="D39" s="1">
        <v>628</v>
      </c>
      <c r="E39" s="1">
        <v>4016</v>
      </c>
      <c r="F39" s="1">
        <v>1454</v>
      </c>
      <c r="G39" s="8">
        <v>6374</v>
      </c>
      <c r="I39" s="159"/>
      <c r="J39" s="160"/>
      <c r="K39" s="160"/>
      <c r="L39" s="160"/>
      <c r="M39" s="161"/>
    </row>
    <row r="40" spans="1:14" ht="19.5" thickBot="1" x14ac:dyDescent="0.45">
      <c r="A40" s="7" t="s">
        <v>28</v>
      </c>
      <c r="B40" s="1">
        <v>248</v>
      </c>
      <c r="C40" s="1">
        <v>6295</v>
      </c>
      <c r="D40" s="1"/>
      <c r="E40" s="1"/>
      <c r="F40" s="1">
        <v>248</v>
      </c>
      <c r="G40" s="8">
        <v>6295</v>
      </c>
      <c r="I40" s="162"/>
      <c r="J40" s="163"/>
      <c r="K40" s="163"/>
      <c r="L40" s="163"/>
      <c r="M40" s="164"/>
    </row>
    <row r="41" spans="1:14" x14ac:dyDescent="0.4">
      <c r="A41" s="7" t="s">
        <v>31</v>
      </c>
      <c r="B41" s="1">
        <v>740</v>
      </c>
      <c r="C41" s="1">
        <v>4270</v>
      </c>
      <c r="D41" s="1"/>
      <c r="E41" s="1"/>
      <c r="F41" s="1">
        <v>740</v>
      </c>
      <c r="G41" s="8">
        <v>4270</v>
      </c>
      <c r="I41" s="73" t="s">
        <v>38</v>
      </c>
      <c r="J41" s="78" t="s">
        <v>39</v>
      </c>
      <c r="K41" s="78"/>
      <c r="L41" s="78" t="s">
        <v>56</v>
      </c>
      <c r="M41" s="79"/>
    </row>
    <row r="42" spans="1:14" x14ac:dyDescent="0.4">
      <c r="A42" s="7" t="s">
        <v>30</v>
      </c>
      <c r="B42" s="1"/>
      <c r="C42" s="1"/>
      <c r="D42" s="1">
        <v>657</v>
      </c>
      <c r="E42" s="1">
        <v>3144</v>
      </c>
      <c r="F42" s="1">
        <v>657</v>
      </c>
      <c r="G42" s="8">
        <v>3144</v>
      </c>
      <c r="I42" s="74"/>
      <c r="J42" s="60">
        <v>2025</v>
      </c>
      <c r="K42" s="60">
        <v>2026</v>
      </c>
      <c r="L42" s="60">
        <v>2025</v>
      </c>
      <c r="M42" s="22">
        <v>2026</v>
      </c>
    </row>
    <row r="43" spans="1:14" x14ac:dyDescent="0.4">
      <c r="A43" s="7" t="s">
        <v>34</v>
      </c>
      <c r="B43" s="1">
        <v>41</v>
      </c>
      <c r="C43" s="1">
        <v>2934</v>
      </c>
      <c r="D43" s="1"/>
      <c r="E43" s="1"/>
      <c r="F43" s="1">
        <v>41</v>
      </c>
      <c r="G43" s="8">
        <v>2934</v>
      </c>
      <c r="I43" s="30" t="s">
        <v>41</v>
      </c>
      <c r="J43" s="20">
        <v>30640</v>
      </c>
      <c r="K43" s="20">
        <v>2391</v>
      </c>
      <c r="L43" s="19">
        <v>18.18</v>
      </c>
      <c r="M43" s="25">
        <v>25.23</v>
      </c>
    </row>
    <row r="44" spans="1:14" x14ac:dyDescent="0.4">
      <c r="A44" s="7" t="s">
        <v>33</v>
      </c>
      <c r="B44" s="1">
        <v>842</v>
      </c>
      <c r="C44" s="1">
        <v>2819</v>
      </c>
      <c r="D44" s="1"/>
      <c r="E44" s="1"/>
      <c r="F44" s="1">
        <v>842</v>
      </c>
      <c r="G44" s="8">
        <v>2819</v>
      </c>
      <c r="I44" s="30" t="s">
        <v>42</v>
      </c>
      <c r="J44" s="20">
        <v>35930</v>
      </c>
      <c r="K44" s="20">
        <v>25676</v>
      </c>
      <c r="L44" s="19">
        <v>18.12</v>
      </c>
      <c r="M44" s="25">
        <v>27.08</v>
      </c>
    </row>
    <row r="45" spans="1:14" x14ac:dyDescent="0.4">
      <c r="A45" s="7" t="s">
        <v>356</v>
      </c>
      <c r="B45" s="1">
        <v>115</v>
      </c>
      <c r="C45" s="1">
        <v>1438</v>
      </c>
      <c r="D45" s="1"/>
      <c r="E45" s="1"/>
      <c r="F45" s="1">
        <v>115</v>
      </c>
      <c r="G45" s="8">
        <v>1438</v>
      </c>
      <c r="I45" s="30" t="s">
        <v>43</v>
      </c>
      <c r="J45" s="20">
        <v>190474</v>
      </c>
      <c r="K45" s="20">
        <v>115318</v>
      </c>
      <c r="L45" s="19">
        <v>22.42</v>
      </c>
      <c r="M45" s="25">
        <v>30.62</v>
      </c>
    </row>
    <row r="46" spans="1:14" x14ac:dyDescent="0.4">
      <c r="A46" s="7" t="s">
        <v>35</v>
      </c>
      <c r="B46" s="1">
        <v>56</v>
      </c>
      <c r="C46" s="1">
        <v>1120</v>
      </c>
      <c r="D46" s="1"/>
      <c r="E46" s="1"/>
      <c r="F46" s="1">
        <v>56</v>
      </c>
      <c r="G46" s="8">
        <v>1120</v>
      </c>
      <c r="I46" s="30" t="s">
        <v>44</v>
      </c>
      <c r="J46" s="20">
        <v>323283</v>
      </c>
      <c r="K46" s="20">
        <v>176672</v>
      </c>
      <c r="L46" s="19">
        <v>22.35</v>
      </c>
      <c r="M46" s="25">
        <v>30.97</v>
      </c>
    </row>
    <row r="47" spans="1:14" x14ac:dyDescent="0.4">
      <c r="A47" s="7" t="s">
        <v>36</v>
      </c>
      <c r="B47" s="1">
        <v>373</v>
      </c>
      <c r="C47" s="1">
        <v>641</v>
      </c>
      <c r="D47" s="1"/>
      <c r="E47" s="1"/>
      <c r="F47" s="1">
        <v>373</v>
      </c>
      <c r="G47" s="8">
        <v>641</v>
      </c>
      <c r="I47" s="30" t="s">
        <v>45</v>
      </c>
      <c r="J47" s="20">
        <v>935936</v>
      </c>
      <c r="K47" s="20">
        <v>172187</v>
      </c>
      <c r="L47" s="19">
        <v>22.79</v>
      </c>
      <c r="M47" s="25">
        <v>29.9</v>
      </c>
    </row>
    <row r="48" spans="1:14" x14ac:dyDescent="0.4">
      <c r="A48" s="7" t="s">
        <v>342</v>
      </c>
      <c r="B48" s="1">
        <v>445</v>
      </c>
      <c r="C48" s="1">
        <v>445</v>
      </c>
      <c r="D48" s="1"/>
      <c r="E48" s="1"/>
      <c r="F48" s="1">
        <v>445</v>
      </c>
      <c r="G48" s="8">
        <v>445</v>
      </c>
      <c r="I48" s="30" t="s">
        <v>46</v>
      </c>
      <c r="J48" s="20">
        <v>78370</v>
      </c>
      <c r="K48" s="20">
        <v>76272</v>
      </c>
      <c r="L48" s="19">
        <v>19.61</v>
      </c>
      <c r="M48" s="25">
        <v>28.65</v>
      </c>
    </row>
    <row r="49" spans="1:13" x14ac:dyDescent="0.4">
      <c r="A49" s="7" t="s">
        <v>357</v>
      </c>
      <c r="B49" s="1">
        <v>27</v>
      </c>
      <c r="C49" s="1">
        <v>302</v>
      </c>
      <c r="D49" s="1"/>
      <c r="E49" s="1"/>
      <c r="F49" s="1">
        <v>27</v>
      </c>
      <c r="G49" s="8">
        <v>302</v>
      </c>
      <c r="I49" s="30" t="s">
        <v>47</v>
      </c>
      <c r="J49" s="20">
        <v>11657</v>
      </c>
      <c r="K49" s="20">
        <v>12903</v>
      </c>
      <c r="L49" s="19">
        <v>18.850000000000001</v>
      </c>
      <c r="M49" s="25">
        <v>25.7</v>
      </c>
    </row>
    <row r="50" spans="1:13" x14ac:dyDescent="0.4">
      <c r="A50" s="7" t="s">
        <v>358</v>
      </c>
      <c r="B50" s="1">
        <v>9</v>
      </c>
      <c r="C50" s="1">
        <v>240</v>
      </c>
      <c r="D50" s="1"/>
      <c r="E50" s="1"/>
      <c r="F50" s="1">
        <v>9</v>
      </c>
      <c r="G50" s="8">
        <v>240</v>
      </c>
      <c r="I50" s="30" t="s">
        <v>48</v>
      </c>
      <c r="J50" s="20">
        <v>29984</v>
      </c>
      <c r="K50" s="20">
        <v>11605</v>
      </c>
      <c r="L50" s="19">
        <v>19.2</v>
      </c>
      <c r="M50" s="25">
        <v>26.07</v>
      </c>
    </row>
    <row r="51" spans="1:13" x14ac:dyDescent="0.4">
      <c r="A51" s="7" t="s">
        <v>323</v>
      </c>
      <c r="B51" s="1">
        <v>36</v>
      </c>
      <c r="C51" s="1">
        <v>202</v>
      </c>
      <c r="D51" s="1"/>
      <c r="E51" s="1"/>
      <c r="F51" s="1">
        <v>36</v>
      </c>
      <c r="G51" s="8">
        <v>202</v>
      </c>
      <c r="I51" s="30" t="s">
        <v>49</v>
      </c>
      <c r="J51" s="20">
        <v>34351</v>
      </c>
      <c r="K51" s="20">
        <v>27875</v>
      </c>
      <c r="L51" s="19">
        <v>22.69</v>
      </c>
      <c r="M51" s="25">
        <v>32.6</v>
      </c>
    </row>
    <row r="52" spans="1:13" ht="19.5" thickBot="1" x14ac:dyDescent="0.45">
      <c r="A52" s="7" t="s">
        <v>322</v>
      </c>
      <c r="B52" s="1">
        <v>10</v>
      </c>
      <c r="C52" s="1">
        <v>93</v>
      </c>
      <c r="D52" s="1"/>
      <c r="E52" s="1"/>
      <c r="F52" s="1">
        <v>10</v>
      </c>
      <c r="G52" s="8">
        <v>93</v>
      </c>
      <c r="I52" s="29" t="s">
        <v>50</v>
      </c>
      <c r="J52" s="16">
        <v>1670623</v>
      </c>
      <c r="K52" s="16">
        <v>620899</v>
      </c>
      <c r="L52" s="28">
        <v>22.23</v>
      </c>
      <c r="M52" s="15">
        <v>30.01</v>
      </c>
    </row>
    <row r="53" spans="1:13" x14ac:dyDescent="0.4">
      <c r="A53" s="7" t="s">
        <v>37</v>
      </c>
      <c r="B53" s="1">
        <v>89</v>
      </c>
      <c r="C53" s="1">
        <v>88</v>
      </c>
      <c r="D53" s="1"/>
      <c r="E53" s="1"/>
      <c r="F53" s="1">
        <v>89</v>
      </c>
      <c r="G53" s="8">
        <v>88</v>
      </c>
    </row>
    <row r="54" spans="1:13" ht="19.5" thickBot="1" x14ac:dyDescent="0.45">
      <c r="A54" s="9" t="s">
        <v>359</v>
      </c>
      <c r="B54" s="10">
        <v>978</v>
      </c>
      <c r="C54" s="10">
        <v>87</v>
      </c>
      <c r="D54" s="10"/>
      <c r="E54" s="10"/>
      <c r="F54" s="10">
        <v>978</v>
      </c>
      <c r="G54" s="11">
        <v>87</v>
      </c>
    </row>
    <row r="55" spans="1:13" ht="18" customHeight="1" x14ac:dyDescent="0.4">
      <c r="I55" s="156" t="s">
        <v>333</v>
      </c>
      <c r="J55" s="157"/>
      <c r="K55" s="157"/>
      <c r="L55" s="157"/>
      <c r="M55" s="158"/>
    </row>
    <row r="56" spans="1:13" x14ac:dyDescent="0.4">
      <c r="I56" s="159"/>
      <c r="J56" s="160"/>
      <c r="K56" s="160"/>
      <c r="L56" s="160"/>
      <c r="M56" s="161"/>
    </row>
    <row r="57" spans="1:13" ht="15" customHeight="1" thickBot="1" x14ac:dyDescent="0.45">
      <c r="I57" s="162"/>
      <c r="J57" s="163"/>
      <c r="K57" s="163"/>
      <c r="L57" s="163"/>
      <c r="M57" s="164"/>
    </row>
    <row r="58" spans="1:13" ht="15" customHeight="1" x14ac:dyDescent="0.4">
      <c r="I58" s="73" t="s">
        <v>38</v>
      </c>
      <c r="J58" s="78" t="s">
        <v>39</v>
      </c>
      <c r="K58" s="78"/>
      <c r="L58" s="78" t="s">
        <v>57</v>
      </c>
      <c r="M58" s="79"/>
    </row>
    <row r="59" spans="1:13" ht="18.95" customHeight="1" x14ac:dyDescent="0.4">
      <c r="I59" s="74"/>
      <c r="J59" s="60">
        <v>2025</v>
      </c>
      <c r="K59" s="60">
        <v>2026</v>
      </c>
      <c r="L59" s="60">
        <v>2025</v>
      </c>
      <c r="M59" s="22">
        <v>2026</v>
      </c>
    </row>
    <row r="60" spans="1:13" ht="18.95" customHeight="1" x14ac:dyDescent="0.4">
      <c r="I60" s="30" t="s">
        <v>41</v>
      </c>
      <c r="J60" s="20">
        <v>130557</v>
      </c>
      <c r="K60" s="20">
        <v>145122</v>
      </c>
      <c r="L60" s="19">
        <v>23.63</v>
      </c>
      <c r="M60" s="25">
        <v>32.549999999999997</v>
      </c>
    </row>
    <row r="61" spans="1:13" ht="18.95" customHeight="1" x14ac:dyDescent="0.4">
      <c r="I61" s="30" t="s">
        <v>42</v>
      </c>
      <c r="J61" s="20">
        <v>39892</v>
      </c>
      <c r="K61" s="20">
        <v>81871</v>
      </c>
      <c r="L61" s="19">
        <v>21.06</v>
      </c>
      <c r="M61" s="25">
        <v>30.17</v>
      </c>
    </row>
    <row r="62" spans="1:13" ht="18.95" customHeight="1" x14ac:dyDescent="0.4">
      <c r="I62" s="30" t="s">
        <v>43</v>
      </c>
      <c r="J62" s="20">
        <v>153642</v>
      </c>
      <c r="K62" s="20">
        <v>118600</v>
      </c>
      <c r="L62" s="19">
        <v>25.84</v>
      </c>
      <c r="M62" s="25">
        <v>34.479999999999997</v>
      </c>
    </row>
    <row r="63" spans="1:13" ht="18.95" customHeight="1" x14ac:dyDescent="0.4">
      <c r="I63" s="30" t="s">
        <v>44</v>
      </c>
      <c r="J63" s="20">
        <v>235406</v>
      </c>
      <c r="K63" s="20">
        <v>101184</v>
      </c>
      <c r="L63" s="19">
        <v>25.07</v>
      </c>
      <c r="M63" s="25">
        <v>36.54</v>
      </c>
    </row>
    <row r="64" spans="1:13" ht="18.95" customHeight="1" x14ac:dyDescent="0.4">
      <c r="I64" s="30" t="s">
        <v>45</v>
      </c>
      <c r="J64" s="20">
        <v>68334</v>
      </c>
      <c r="K64" s="20">
        <v>46662</v>
      </c>
      <c r="L64" s="19">
        <v>25.14</v>
      </c>
      <c r="M64" s="25">
        <v>33.81</v>
      </c>
    </row>
    <row r="65" spans="9:13" ht="18.95" customHeight="1" x14ac:dyDescent="0.4">
      <c r="I65" s="30" t="s">
        <v>46</v>
      </c>
      <c r="J65" s="20">
        <v>9277</v>
      </c>
      <c r="K65" s="20">
        <v>7674</v>
      </c>
      <c r="L65" s="19">
        <v>23.52</v>
      </c>
      <c r="M65" s="25">
        <v>30.36</v>
      </c>
    </row>
    <row r="66" spans="9:13" ht="18.95" customHeight="1" x14ac:dyDescent="0.4">
      <c r="I66" s="30" t="s">
        <v>47</v>
      </c>
      <c r="J66" s="20">
        <v>4502</v>
      </c>
      <c r="K66" s="20">
        <v>1342</v>
      </c>
      <c r="L66" s="19">
        <v>22.33</v>
      </c>
      <c r="M66" s="25">
        <v>30.49</v>
      </c>
    </row>
    <row r="67" spans="9:13" ht="18.95" customHeight="1" x14ac:dyDescent="0.4">
      <c r="I67" s="30" t="s">
        <v>48</v>
      </c>
      <c r="J67" s="20">
        <v>9079</v>
      </c>
      <c r="K67" s="20">
        <v>3603</v>
      </c>
      <c r="L67" s="19">
        <v>23.3</v>
      </c>
      <c r="M67" s="25">
        <v>31.28</v>
      </c>
    </row>
    <row r="68" spans="9:13" ht="18.95" customHeight="1" x14ac:dyDescent="0.4">
      <c r="I68" s="30" t="s">
        <v>49</v>
      </c>
      <c r="J68" s="20">
        <v>15731</v>
      </c>
      <c r="K68" s="20">
        <v>7401</v>
      </c>
      <c r="L68" s="19">
        <v>24.23</v>
      </c>
      <c r="M68" s="25">
        <v>32.67</v>
      </c>
    </row>
    <row r="69" spans="9:13" ht="18.95" customHeight="1" thickBot="1" x14ac:dyDescent="0.45">
      <c r="I69" s="29" t="s">
        <v>50</v>
      </c>
      <c r="J69" s="16">
        <v>666418</v>
      </c>
      <c r="K69" s="16">
        <v>513457</v>
      </c>
      <c r="L69" s="28">
        <v>24.65</v>
      </c>
      <c r="M69" s="15">
        <v>33.47</v>
      </c>
    </row>
    <row r="70" spans="9:13" ht="18.95" customHeight="1" x14ac:dyDescent="0.4"/>
    <row r="71" spans="9:13" ht="18.95" customHeight="1" x14ac:dyDescent="0.4"/>
    <row r="72" spans="9:13" ht="18.95" customHeight="1" x14ac:dyDescent="0.4"/>
  </sheetData>
  <mergeCells count="6">
    <mergeCell ref="I55:M57"/>
    <mergeCell ref="I22:N24"/>
    <mergeCell ref="I38:M40"/>
    <mergeCell ref="I5:M7"/>
    <mergeCell ref="A5:G7"/>
    <mergeCell ref="A8:A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41761-5B3D-424D-8422-CA2B908B6212}">
  <sheetPr>
    <tabColor theme="2"/>
  </sheetPr>
  <dimension ref="A1:F35"/>
  <sheetViews>
    <sheetView workbookViewId="0">
      <selection activeCell="F27" sqref="F27"/>
    </sheetView>
  </sheetViews>
  <sheetFormatPr baseColWidth="10" defaultRowHeight="18.75" x14ac:dyDescent="0.4"/>
  <cols>
    <col min="1" max="1" width="13.6640625" bestFit="1" customWidth="1"/>
    <col min="2" max="2" width="3.21875" bestFit="1" customWidth="1"/>
    <col min="3" max="3" width="13.21875" bestFit="1" customWidth="1"/>
    <col min="4" max="4" width="12.21875" bestFit="1" customWidth="1"/>
    <col min="5" max="5" width="13" bestFit="1" customWidth="1"/>
    <col min="6" max="6" width="14.88671875" bestFit="1" customWidth="1"/>
  </cols>
  <sheetData>
    <row r="1" spans="1:6" ht="16.5" customHeight="1" x14ac:dyDescent="0.4">
      <c r="A1" s="67"/>
      <c r="B1" s="68"/>
      <c r="C1" s="68"/>
      <c r="D1" s="68"/>
      <c r="E1" s="68"/>
      <c r="F1" s="69"/>
    </row>
    <row r="2" spans="1:6" ht="16.5" customHeight="1" x14ac:dyDescent="0.4">
      <c r="A2" s="83" t="str">
        <f>'Tabeller fra Fisknytt'!A2</f>
        <v>Fisknytt uke 08 2026</v>
      </c>
      <c r="B2" s="81"/>
      <c r="C2" s="81"/>
      <c r="D2" s="81"/>
      <c r="E2" s="81"/>
      <c r="F2" s="82"/>
    </row>
    <row r="3" spans="1:6" ht="17.25" customHeight="1" thickBot="1" x14ac:dyDescent="0.45">
      <c r="A3" s="70"/>
      <c r="B3" s="71"/>
      <c r="C3" s="71"/>
      <c r="D3" s="71"/>
      <c r="E3" s="71"/>
      <c r="F3" s="72"/>
    </row>
    <row r="4" spans="1:6" ht="19.5" thickBot="1" x14ac:dyDescent="0.45"/>
    <row r="5" spans="1:6" x14ac:dyDescent="0.4">
      <c r="A5" s="97" t="s">
        <v>360</v>
      </c>
      <c r="B5" s="98"/>
      <c r="C5" s="98"/>
      <c r="D5" s="98"/>
      <c r="E5" s="98"/>
      <c r="F5" s="99"/>
    </row>
    <row r="6" spans="1:6" x14ac:dyDescent="0.4">
      <c r="A6" s="100" t="s">
        <v>334</v>
      </c>
      <c r="B6" s="101"/>
      <c r="C6" s="101"/>
      <c r="D6" s="101"/>
      <c r="E6" s="101"/>
      <c r="F6" s="102"/>
    </row>
    <row r="7" spans="1:6" ht="19.5" thickBot="1" x14ac:dyDescent="0.45">
      <c r="A7" s="87"/>
      <c r="B7" s="88"/>
      <c r="C7" s="88"/>
      <c r="D7" s="88"/>
      <c r="E7" s="88"/>
      <c r="F7" s="89"/>
    </row>
    <row r="8" spans="1:6" x14ac:dyDescent="0.4">
      <c r="A8" s="84" t="s">
        <v>38</v>
      </c>
      <c r="B8" s="85" t="s">
        <v>58</v>
      </c>
      <c r="C8" s="85" t="s">
        <v>59</v>
      </c>
      <c r="D8" s="85" t="s">
        <v>60</v>
      </c>
      <c r="E8" s="85" t="s">
        <v>39</v>
      </c>
      <c r="F8" s="86" t="s">
        <v>61</v>
      </c>
    </row>
    <row r="9" spans="1:6" x14ac:dyDescent="0.4">
      <c r="A9" s="90" t="s">
        <v>41</v>
      </c>
      <c r="B9" s="14">
        <v>1</v>
      </c>
      <c r="C9" s="14" t="s">
        <v>6</v>
      </c>
      <c r="D9" s="34">
        <v>18557287</v>
      </c>
      <c r="E9" s="34">
        <v>322691</v>
      </c>
      <c r="F9" s="32">
        <v>57.51</v>
      </c>
    </row>
    <row r="10" spans="1:6" x14ac:dyDescent="0.4">
      <c r="A10" s="91"/>
      <c r="B10" s="14">
        <v>2</v>
      </c>
      <c r="C10" s="14" t="s">
        <v>8</v>
      </c>
      <c r="D10" s="34">
        <v>11304536</v>
      </c>
      <c r="E10" s="34">
        <v>19736</v>
      </c>
      <c r="F10" s="32">
        <v>572.78</v>
      </c>
    </row>
    <row r="11" spans="1:6" x14ac:dyDescent="0.4">
      <c r="A11" s="92"/>
      <c r="B11" s="14">
        <v>3</v>
      </c>
      <c r="C11" s="14" t="s">
        <v>11</v>
      </c>
      <c r="D11" s="34">
        <v>8458006</v>
      </c>
      <c r="E11" s="34">
        <v>113323</v>
      </c>
      <c r="F11" s="32">
        <v>74.64</v>
      </c>
    </row>
    <row r="12" spans="1:6" x14ac:dyDescent="0.4">
      <c r="A12" s="93" t="s">
        <v>42</v>
      </c>
      <c r="B12" s="27">
        <v>1</v>
      </c>
      <c r="C12" s="27" t="s">
        <v>6</v>
      </c>
      <c r="D12" s="35">
        <v>135506129</v>
      </c>
      <c r="E12" s="35">
        <v>2062715</v>
      </c>
      <c r="F12" s="31">
        <v>65.69</v>
      </c>
    </row>
    <row r="13" spans="1:6" x14ac:dyDescent="0.4">
      <c r="A13" s="94"/>
      <c r="B13" s="27">
        <v>2</v>
      </c>
      <c r="C13" s="27" t="s">
        <v>11</v>
      </c>
      <c r="D13" s="35">
        <v>4983908</v>
      </c>
      <c r="E13" s="35">
        <v>70301</v>
      </c>
      <c r="F13" s="31">
        <v>70.89</v>
      </c>
    </row>
    <row r="14" spans="1:6" x14ac:dyDescent="0.4">
      <c r="A14" s="95"/>
      <c r="B14" s="27">
        <v>3</v>
      </c>
      <c r="C14" s="27" t="s">
        <v>8</v>
      </c>
      <c r="D14" s="35">
        <v>2086945</v>
      </c>
      <c r="E14" s="35">
        <v>5081</v>
      </c>
      <c r="F14" s="31">
        <v>410.76</v>
      </c>
    </row>
    <row r="15" spans="1:6" x14ac:dyDescent="0.4">
      <c r="A15" s="90" t="s">
        <v>43</v>
      </c>
      <c r="B15" s="14">
        <v>1</v>
      </c>
      <c r="C15" s="14" t="s">
        <v>6</v>
      </c>
      <c r="D15" s="34">
        <v>142493502</v>
      </c>
      <c r="E15" s="34">
        <v>2171762</v>
      </c>
      <c r="F15" s="32">
        <v>65.61</v>
      </c>
    </row>
    <row r="16" spans="1:6" x14ac:dyDescent="0.4">
      <c r="A16" s="91"/>
      <c r="B16" s="14">
        <v>2</v>
      </c>
      <c r="C16" s="14" t="s">
        <v>10</v>
      </c>
      <c r="D16" s="34">
        <v>2921073</v>
      </c>
      <c r="E16" s="34">
        <v>118600</v>
      </c>
      <c r="F16" s="32">
        <v>24.63</v>
      </c>
    </row>
    <row r="17" spans="1:6" x14ac:dyDescent="0.4">
      <c r="A17" s="92"/>
      <c r="B17" s="14">
        <v>3</v>
      </c>
      <c r="C17" s="14" t="s">
        <v>7</v>
      </c>
      <c r="D17" s="34">
        <v>2615251</v>
      </c>
      <c r="E17" s="34">
        <v>115318</v>
      </c>
      <c r="F17" s="32">
        <v>22.68</v>
      </c>
    </row>
    <row r="18" spans="1:6" x14ac:dyDescent="0.4">
      <c r="A18" s="93" t="s">
        <v>44</v>
      </c>
      <c r="B18" s="27">
        <v>1</v>
      </c>
      <c r="C18" s="27" t="s">
        <v>6</v>
      </c>
      <c r="D18" s="35">
        <v>46463916</v>
      </c>
      <c r="E18" s="35">
        <v>729338</v>
      </c>
      <c r="F18" s="31">
        <v>63.71</v>
      </c>
    </row>
    <row r="19" spans="1:6" x14ac:dyDescent="0.4">
      <c r="A19" s="94"/>
      <c r="B19" s="27">
        <v>2</v>
      </c>
      <c r="C19" s="27" t="s">
        <v>7</v>
      </c>
      <c r="D19" s="35">
        <v>4393339</v>
      </c>
      <c r="E19" s="35">
        <v>194550</v>
      </c>
      <c r="F19" s="31">
        <v>22.58</v>
      </c>
    </row>
    <row r="20" spans="1:6" x14ac:dyDescent="0.4">
      <c r="A20" s="95"/>
      <c r="B20" s="27">
        <v>3</v>
      </c>
      <c r="C20" s="27" t="s">
        <v>10</v>
      </c>
      <c r="D20" s="35">
        <v>2640833</v>
      </c>
      <c r="E20" s="35">
        <v>101184</v>
      </c>
      <c r="F20" s="31">
        <v>26.1</v>
      </c>
    </row>
    <row r="21" spans="1:6" x14ac:dyDescent="0.4">
      <c r="A21" s="90" t="s">
        <v>45</v>
      </c>
      <c r="B21" s="14">
        <v>1</v>
      </c>
      <c r="C21" s="14" t="s">
        <v>6</v>
      </c>
      <c r="D21" s="34">
        <v>14699453</v>
      </c>
      <c r="E21" s="34">
        <v>225234</v>
      </c>
      <c r="F21" s="32">
        <v>65.260000000000005</v>
      </c>
    </row>
    <row r="22" spans="1:6" x14ac:dyDescent="0.4">
      <c r="A22" s="91"/>
      <c r="B22" s="14">
        <v>2</v>
      </c>
      <c r="C22" s="14" t="s">
        <v>7</v>
      </c>
      <c r="D22" s="34">
        <v>3813182</v>
      </c>
      <c r="E22" s="34">
        <v>172187</v>
      </c>
      <c r="F22" s="32">
        <v>22.15</v>
      </c>
    </row>
    <row r="23" spans="1:6" x14ac:dyDescent="0.4">
      <c r="A23" s="92"/>
      <c r="B23" s="14">
        <v>3</v>
      </c>
      <c r="C23" s="14" t="s">
        <v>10</v>
      </c>
      <c r="D23" s="34">
        <v>1126828</v>
      </c>
      <c r="E23" s="34">
        <v>46662</v>
      </c>
      <c r="F23" s="32">
        <v>24.15</v>
      </c>
    </row>
    <row r="24" spans="1:6" x14ac:dyDescent="0.4">
      <c r="A24" s="93" t="s">
        <v>46</v>
      </c>
      <c r="B24" s="27">
        <v>1</v>
      </c>
      <c r="C24" s="27" t="s">
        <v>7</v>
      </c>
      <c r="D24" s="35">
        <v>1618832</v>
      </c>
      <c r="E24" s="35">
        <v>76275</v>
      </c>
      <c r="F24" s="31">
        <v>21.22</v>
      </c>
    </row>
    <row r="25" spans="1:6" x14ac:dyDescent="0.4">
      <c r="A25" s="94"/>
      <c r="B25" s="27">
        <v>2</v>
      </c>
      <c r="C25" s="27" t="s">
        <v>6</v>
      </c>
      <c r="D25" s="35">
        <v>397919</v>
      </c>
      <c r="E25" s="35">
        <v>8262</v>
      </c>
      <c r="F25" s="31">
        <v>48.16</v>
      </c>
    </row>
    <row r="26" spans="1:6" x14ac:dyDescent="0.4">
      <c r="A26" s="95"/>
      <c r="B26" s="27">
        <v>3</v>
      </c>
      <c r="C26" s="27" t="s">
        <v>13</v>
      </c>
      <c r="D26" s="35">
        <v>199848</v>
      </c>
      <c r="E26" s="35">
        <v>11084</v>
      </c>
      <c r="F26" s="31">
        <v>18.03</v>
      </c>
    </row>
    <row r="27" spans="1:6" x14ac:dyDescent="0.4">
      <c r="A27" s="90" t="s">
        <v>47</v>
      </c>
      <c r="B27" s="14">
        <v>1</v>
      </c>
      <c r="C27" s="14" t="s">
        <v>7</v>
      </c>
      <c r="D27" s="34">
        <v>245603</v>
      </c>
      <c r="E27" s="34">
        <v>12903</v>
      </c>
      <c r="F27" s="32">
        <v>19.03</v>
      </c>
    </row>
    <row r="28" spans="1:6" x14ac:dyDescent="0.4">
      <c r="A28" s="91"/>
      <c r="B28" s="14">
        <v>2</v>
      </c>
      <c r="C28" s="14" t="s">
        <v>10</v>
      </c>
      <c r="D28" s="34">
        <v>29215</v>
      </c>
      <c r="E28" s="34">
        <v>1342</v>
      </c>
      <c r="F28" s="32">
        <v>21.78</v>
      </c>
    </row>
    <row r="29" spans="1:6" x14ac:dyDescent="0.4">
      <c r="A29" s="92"/>
      <c r="B29" s="14">
        <v>3</v>
      </c>
      <c r="C29" s="14" t="s">
        <v>6</v>
      </c>
      <c r="D29" s="34">
        <v>25996</v>
      </c>
      <c r="E29" s="34">
        <v>570</v>
      </c>
      <c r="F29" s="32">
        <v>45.6</v>
      </c>
    </row>
    <row r="30" spans="1:6" x14ac:dyDescent="0.4">
      <c r="A30" s="93" t="s">
        <v>48</v>
      </c>
      <c r="B30" s="27">
        <v>1</v>
      </c>
      <c r="C30" s="27" t="s">
        <v>16</v>
      </c>
      <c r="D30" s="35">
        <v>975976</v>
      </c>
      <c r="E30" s="35">
        <v>4222</v>
      </c>
      <c r="F30" s="31">
        <v>231.15</v>
      </c>
    </row>
    <row r="31" spans="1:6" x14ac:dyDescent="0.4">
      <c r="A31" s="94"/>
      <c r="B31" s="27">
        <v>2</v>
      </c>
      <c r="C31" s="27" t="s">
        <v>7</v>
      </c>
      <c r="D31" s="35">
        <v>237824</v>
      </c>
      <c r="E31" s="35">
        <v>12331</v>
      </c>
      <c r="F31" s="31">
        <v>19.29</v>
      </c>
    </row>
    <row r="32" spans="1:6" x14ac:dyDescent="0.4">
      <c r="A32" s="95"/>
      <c r="B32" s="27">
        <v>3</v>
      </c>
      <c r="C32" s="27" t="s">
        <v>6</v>
      </c>
      <c r="D32" s="35">
        <v>180968</v>
      </c>
      <c r="E32" s="35">
        <v>3798</v>
      </c>
      <c r="F32" s="31">
        <v>47.65</v>
      </c>
    </row>
    <row r="33" spans="1:6" x14ac:dyDescent="0.4">
      <c r="A33" s="90" t="s">
        <v>49</v>
      </c>
      <c r="B33" s="14">
        <v>1</v>
      </c>
      <c r="C33" s="14" t="s">
        <v>7</v>
      </c>
      <c r="D33" s="34">
        <v>673019</v>
      </c>
      <c r="E33" s="34">
        <v>27875</v>
      </c>
      <c r="F33" s="32">
        <v>24.14</v>
      </c>
    </row>
    <row r="34" spans="1:6" x14ac:dyDescent="0.4">
      <c r="A34" s="91"/>
      <c r="B34" s="14">
        <v>2</v>
      </c>
      <c r="C34" s="14" t="s">
        <v>16</v>
      </c>
      <c r="D34" s="34">
        <v>549410</v>
      </c>
      <c r="E34" s="34">
        <v>2375</v>
      </c>
      <c r="F34" s="32">
        <v>231.33</v>
      </c>
    </row>
    <row r="35" spans="1:6" ht="19.5" thickBot="1" x14ac:dyDescent="0.45">
      <c r="A35" s="96"/>
      <c r="B35" s="13">
        <v>3</v>
      </c>
      <c r="C35" s="13" t="s">
        <v>6</v>
      </c>
      <c r="D35" s="36">
        <v>368502</v>
      </c>
      <c r="E35" s="36">
        <v>8026</v>
      </c>
      <c r="F35" s="33">
        <v>45.91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3E18-9746-4063-9229-694478950D46}">
  <sheetPr>
    <tabColor theme="5"/>
  </sheetPr>
  <dimension ref="A1:AU56"/>
  <sheetViews>
    <sheetView zoomScaleNormal="100" workbookViewId="0">
      <selection activeCell="C6" sqref="C6"/>
    </sheetView>
  </sheetViews>
  <sheetFormatPr baseColWidth="10" defaultRowHeight="18.75" x14ac:dyDescent="0.4"/>
  <cols>
    <col min="1" max="1" width="12.5546875" style="150" bestFit="1" customWidth="1"/>
    <col min="2" max="2" width="12.77734375" style="150" bestFit="1" customWidth="1"/>
    <col min="3" max="3" width="13.44140625" bestFit="1" customWidth="1"/>
    <col min="4" max="5" width="9.88671875" style="155" bestFit="1" customWidth="1"/>
    <col min="6" max="6" width="9" style="155" bestFit="1" customWidth="1"/>
    <col min="7" max="7" width="6.6640625" bestFit="1" customWidth="1"/>
    <col min="8" max="8" width="4.33203125" customWidth="1"/>
    <col min="9" max="9" width="13.33203125" style="150" bestFit="1" customWidth="1"/>
    <col min="10" max="10" width="13.44140625" style="150" bestFit="1" customWidth="1"/>
    <col min="11" max="11" width="13.44140625" bestFit="1" customWidth="1"/>
    <col min="12" max="13" width="9.88671875" style="155" bestFit="1" customWidth="1"/>
    <col min="14" max="14" width="9" style="155" bestFit="1" customWidth="1"/>
    <col min="15" max="15" width="6.6640625" bestFit="1" customWidth="1"/>
    <col min="16" max="16" width="4.21875" customWidth="1"/>
    <col min="17" max="17" width="6.21875" style="150" bestFit="1" customWidth="1"/>
    <col min="18" max="18" width="15.77734375" style="150" bestFit="1" customWidth="1"/>
    <col min="19" max="19" width="13.44140625" bestFit="1" customWidth="1"/>
    <col min="20" max="22" width="10" style="155" bestFit="1" customWidth="1"/>
    <col min="23" max="23" width="6.6640625" bestFit="1" customWidth="1"/>
    <col min="24" max="24" width="5" customWidth="1"/>
    <col min="25" max="25" width="10.109375" style="150" bestFit="1" customWidth="1"/>
    <col min="26" max="26" width="17.5546875" style="150" bestFit="1" customWidth="1"/>
    <col min="27" max="27" width="13.44140625" bestFit="1" customWidth="1"/>
    <col min="28" max="28" width="11" style="155" bestFit="1" customWidth="1"/>
    <col min="29" max="30" width="10" style="155" bestFit="1" customWidth="1"/>
    <col min="31" max="31" width="6.6640625" bestFit="1" customWidth="1"/>
    <col min="32" max="32" width="4.6640625" customWidth="1"/>
    <col min="33" max="33" width="13.44140625" style="150" bestFit="1" customWidth="1"/>
    <col min="34" max="34" width="14.33203125" style="150" bestFit="1" customWidth="1"/>
    <col min="35" max="35" width="13.44140625" bestFit="1" customWidth="1"/>
    <col min="36" max="37" width="9.88671875" style="155" bestFit="1" customWidth="1"/>
    <col min="38" max="38" width="9" style="155" bestFit="1" customWidth="1"/>
    <col min="39" max="39" width="6.6640625" bestFit="1" customWidth="1"/>
    <col min="40" max="40" width="4.77734375" customWidth="1"/>
    <col min="41" max="41" width="13.88671875" style="150" bestFit="1" customWidth="1"/>
    <col min="42" max="42" width="16.21875" style="150" bestFit="1" customWidth="1"/>
    <col min="43" max="43" width="13.44140625" bestFit="1" customWidth="1"/>
    <col min="44" max="45" width="9.88671875" style="155" bestFit="1" customWidth="1"/>
    <col min="46" max="46" width="9" style="155" bestFit="1" customWidth="1"/>
    <col min="47" max="47" width="6.6640625" bestFit="1" customWidth="1"/>
  </cols>
  <sheetData>
    <row r="1" spans="1:47" ht="16.5" customHeight="1" x14ac:dyDescent="0.4">
      <c r="A1" s="182"/>
      <c r="B1" s="184"/>
      <c r="C1" s="68"/>
      <c r="D1" s="68"/>
      <c r="E1" s="68"/>
      <c r="F1" s="68"/>
      <c r="G1" s="104"/>
      <c r="L1"/>
      <c r="M1"/>
      <c r="N1"/>
      <c r="T1"/>
      <c r="U1"/>
      <c r="V1"/>
      <c r="AB1"/>
      <c r="AC1"/>
      <c r="AD1"/>
      <c r="AJ1"/>
      <c r="AK1"/>
      <c r="AL1"/>
      <c r="AR1"/>
      <c r="AS1"/>
      <c r="AT1"/>
    </row>
    <row r="2" spans="1:47" ht="16.5" customHeight="1" x14ac:dyDescent="0.4">
      <c r="A2" s="185" t="str">
        <f>'Tabeller fra Fisknytt'!A2</f>
        <v>Fisknytt uke 08 2026</v>
      </c>
      <c r="B2" s="180"/>
      <c r="C2" s="81"/>
      <c r="D2" s="81"/>
      <c r="E2" s="81"/>
      <c r="F2" s="81"/>
      <c r="G2" s="108"/>
      <c r="L2"/>
      <c r="M2"/>
      <c r="N2"/>
      <c r="T2"/>
      <c r="U2"/>
      <c r="V2"/>
      <c r="AB2"/>
      <c r="AC2"/>
      <c r="AD2"/>
      <c r="AJ2"/>
      <c r="AK2"/>
      <c r="AL2"/>
      <c r="AR2"/>
      <c r="AS2"/>
      <c r="AT2"/>
    </row>
    <row r="3" spans="1:47" ht="17.25" customHeight="1" thickBot="1" x14ac:dyDescent="0.45">
      <c r="A3" s="181"/>
      <c r="B3" s="183"/>
      <c r="C3" s="71"/>
      <c r="D3" s="71"/>
      <c r="E3" s="71"/>
      <c r="F3" s="71"/>
      <c r="G3" s="106"/>
      <c r="L3"/>
      <c r="M3"/>
      <c r="N3"/>
      <c r="T3"/>
      <c r="U3"/>
      <c r="V3"/>
      <c r="AB3"/>
      <c r="AC3"/>
      <c r="AD3"/>
      <c r="AJ3"/>
      <c r="AK3"/>
      <c r="AL3"/>
      <c r="AR3"/>
      <c r="AS3"/>
      <c r="AT3"/>
    </row>
    <row r="4" spans="1:47" ht="19.5" thickBot="1" x14ac:dyDescent="0.45">
      <c r="A4" s="177" t="s">
        <v>362</v>
      </c>
      <c r="B4" s="178"/>
      <c r="C4" s="178"/>
      <c r="D4" s="178"/>
      <c r="E4" s="178"/>
      <c r="F4" s="178"/>
      <c r="G4" s="179"/>
      <c r="L4"/>
      <c r="M4"/>
      <c r="N4"/>
      <c r="T4"/>
      <c r="U4"/>
      <c r="V4"/>
      <c r="AB4"/>
      <c r="AC4"/>
      <c r="AD4"/>
      <c r="AJ4"/>
      <c r="AK4"/>
      <c r="AL4"/>
      <c r="AR4"/>
      <c r="AS4"/>
      <c r="AT4"/>
    </row>
    <row r="5" spans="1:47" x14ac:dyDescent="0.4">
      <c r="D5"/>
      <c r="E5"/>
      <c r="F5"/>
      <c r="L5"/>
      <c r="M5"/>
      <c r="N5"/>
      <c r="T5"/>
      <c r="U5"/>
      <c r="V5"/>
      <c r="AB5"/>
      <c r="AC5"/>
      <c r="AD5"/>
      <c r="AJ5"/>
      <c r="AK5"/>
      <c r="AL5"/>
      <c r="AR5"/>
      <c r="AS5"/>
      <c r="AT5"/>
    </row>
    <row r="6" spans="1:47" x14ac:dyDescent="0.4">
      <c r="D6"/>
      <c r="E6"/>
      <c r="F6"/>
      <c r="L6"/>
      <c r="M6"/>
      <c r="N6"/>
      <c r="T6"/>
      <c r="U6"/>
      <c r="V6"/>
      <c r="AB6"/>
      <c r="AC6"/>
      <c r="AD6"/>
      <c r="AJ6"/>
      <c r="AK6"/>
      <c r="AL6"/>
      <c r="AR6"/>
      <c r="AS6"/>
      <c r="AT6"/>
    </row>
    <row r="7" spans="1:47" x14ac:dyDescent="0.4">
      <c r="D7"/>
      <c r="E7"/>
      <c r="F7"/>
      <c r="L7"/>
      <c r="M7"/>
      <c r="N7"/>
      <c r="T7"/>
      <c r="U7"/>
      <c r="V7"/>
      <c r="AB7"/>
      <c r="AC7"/>
      <c r="AD7"/>
      <c r="AJ7"/>
      <c r="AK7"/>
      <c r="AL7"/>
      <c r="AR7"/>
      <c r="AS7"/>
      <c r="AT7"/>
    </row>
    <row r="8" spans="1:47" ht="19.5" thickBot="1" x14ac:dyDescent="0.45">
      <c r="A8" s="176" t="s">
        <v>41</v>
      </c>
      <c r="B8" s="176"/>
      <c r="C8" s="176"/>
      <c r="D8" s="176"/>
      <c r="E8" s="176"/>
      <c r="F8" s="176"/>
      <c r="G8" s="176"/>
      <c r="I8" s="176" t="s">
        <v>42</v>
      </c>
      <c r="J8" s="176"/>
      <c r="K8" s="176"/>
      <c r="L8" s="176"/>
      <c r="M8" s="176"/>
      <c r="N8" s="176"/>
      <c r="O8" s="176"/>
      <c r="Q8" s="176" t="s">
        <v>43</v>
      </c>
      <c r="R8" s="176"/>
      <c r="S8" s="176"/>
      <c r="T8" s="176"/>
      <c r="U8" s="176"/>
      <c r="V8" s="176"/>
      <c r="W8" s="176"/>
      <c r="Y8" s="176" t="s">
        <v>44</v>
      </c>
      <c r="Z8" s="176"/>
      <c r="AA8" s="176"/>
      <c r="AB8" s="176"/>
      <c r="AC8" s="176"/>
      <c r="AD8" s="176"/>
      <c r="AE8" s="176"/>
      <c r="AG8" s="176" t="s">
        <v>45</v>
      </c>
      <c r="AH8" s="176"/>
      <c r="AI8" s="176"/>
      <c r="AJ8" s="176"/>
      <c r="AK8" s="176"/>
      <c r="AL8" s="176"/>
      <c r="AM8" s="176"/>
      <c r="AO8" s="176" t="s">
        <v>351</v>
      </c>
      <c r="AP8" s="176"/>
      <c r="AQ8" s="176"/>
      <c r="AR8" s="176"/>
      <c r="AS8" s="176"/>
      <c r="AT8" s="176"/>
      <c r="AU8" s="176"/>
    </row>
    <row r="9" spans="1:47" s="150" customFormat="1" ht="19.5" thickBot="1" x14ac:dyDescent="0.45">
      <c r="A9" s="151" t="s">
        <v>38</v>
      </c>
      <c r="B9" s="152" t="s">
        <v>62</v>
      </c>
      <c r="C9" s="152" t="s">
        <v>63</v>
      </c>
      <c r="D9" s="152" t="s">
        <v>64</v>
      </c>
      <c r="E9" s="152" t="s">
        <v>65</v>
      </c>
      <c r="F9" s="152" t="s">
        <v>66</v>
      </c>
      <c r="G9" s="153" t="s">
        <v>67</v>
      </c>
      <c r="I9" s="151" t="s">
        <v>38</v>
      </c>
      <c r="J9" s="152" t="s">
        <v>62</v>
      </c>
      <c r="K9" s="152" t="s">
        <v>63</v>
      </c>
      <c r="L9" s="152" t="s">
        <v>64</v>
      </c>
      <c r="M9" s="152" t="s">
        <v>65</v>
      </c>
      <c r="N9" s="152" t="s">
        <v>66</v>
      </c>
      <c r="O9" s="153" t="s">
        <v>67</v>
      </c>
      <c r="Q9" s="151" t="s">
        <v>38</v>
      </c>
      <c r="R9" s="152" t="s">
        <v>62</v>
      </c>
      <c r="S9" s="152" t="s">
        <v>63</v>
      </c>
      <c r="T9" s="152" t="s">
        <v>64</v>
      </c>
      <c r="U9" s="152" t="s">
        <v>65</v>
      </c>
      <c r="V9" s="152" t="s">
        <v>66</v>
      </c>
      <c r="W9" s="153" t="s">
        <v>67</v>
      </c>
      <c r="Y9" s="151" t="s">
        <v>38</v>
      </c>
      <c r="Z9" s="152" t="s">
        <v>62</v>
      </c>
      <c r="AA9" s="152" t="s">
        <v>63</v>
      </c>
      <c r="AB9" s="152" t="s">
        <v>64</v>
      </c>
      <c r="AC9" s="152" t="s">
        <v>65</v>
      </c>
      <c r="AD9" s="152" t="s">
        <v>66</v>
      </c>
      <c r="AE9" s="153" t="s">
        <v>67</v>
      </c>
      <c r="AG9" s="151" t="s">
        <v>38</v>
      </c>
      <c r="AH9" s="152" t="s">
        <v>62</v>
      </c>
      <c r="AI9" s="152" t="s">
        <v>63</v>
      </c>
      <c r="AJ9" s="152" t="s">
        <v>64</v>
      </c>
      <c r="AK9" s="152" t="s">
        <v>65</v>
      </c>
      <c r="AL9" s="152" t="s">
        <v>66</v>
      </c>
      <c r="AM9" s="153" t="s">
        <v>67</v>
      </c>
      <c r="AO9" s="151" t="s">
        <v>38</v>
      </c>
      <c r="AP9" s="152" t="s">
        <v>62</v>
      </c>
      <c r="AQ9" s="152" t="s">
        <v>63</v>
      </c>
      <c r="AR9" s="152" t="s">
        <v>64</v>
      </c>
      <c r="AS9" s="152" t="s">
        <v>65</v>
      </c>
      <c r="AT9" s="152" t="s">
        <v>66</v>
      </c>
      <c r="AU9" s="153" t="s">
        <v>67</v>
      </c>
    </row>
    <row r="10" spans="1:47" x14ac:dyDescent="0.4">
      <c r="A10" s="149" t="s">
        <v>41</v>
      </c>
      <c r="B10" s="149" t="s">
        <v>68</v>
      </c>
      <c r="C10" s="186" t="s">
        <v>52</v>
      </c>
      <c r="D10" s="187">
        <v>20100</v>
      </c>
      <c r="E10" s="187">
        <v>1900</v>
      </c>
      <c r="F10" s="187">
        <v>1400</v>
      </c>
      <c r="G10" s="187">
        <v>5</v>
      </c>
      <c r="I10" s="149" t="s">
        <v>42</v>
      </c>
      <c r="J10" s="149" t="s">
        <v>346</v>
      </c>
      <c r="K10" s="188" t="s">
        <v>51</v>
      </c>
      <c r="L10" s="189">
        <v>1300</v>
      </c>
      <c r="M10" s="189">
        <v>200</v>
      </c>
      <c r="N10" s="189"/>
      <c r="O10" s="189">
        <v>2</v>
      </c>
      <c r="Q10" s="149" t="s">
        <v>43</v>
      </c>
      <c r="R10" s="149" t="s">
        <v>87</v>
      </c>
      <c r="S10" s="190" t="s">
        <v>52</v>
      </c>
      <c r="T10" s="191">
        <v>22600</v>
      </c>
      <c r="U10" s="191">
        <v>300</v>
      </c>
      <c r="V10" s="191">
        <v>2400</v>
      </c>
      <c r="W10" s="191">
        <v>1</v>
      </c>
      <c r="Y10" s="149" t="s">
        <v>44</v>
      </c>
      <c r="Z10" s="149" t="s">
        <v>104</v>
      </c>
      <c r="AA10" s="192" t="s">
        <v>52</v>
      </c>
      <c r="AB10" s="193">
        <v>18600</v>
      </c>
      <c r="AC10" s="193">
        <v>1800</v>
      </c>
      <c r="AD10" s="193">
        <v>3500</v>
      </c>
      <c r="AE10" s="193">
        <v>11</v>
      </c>
      <c r="AG10" s="149" t="s">
        <v>45</v>
      </c>
      <c r="AH10" s="149" t="s">
        <v>112</v>
      </c>
      <c r="AI10" s="194" t="s">
        <v>52</v>
      </c>
      <c r="AJ10" s="195">
        <v>10400</v>
      </c>
      <c r="AK10" s="195">
        <v>1400</v>
      </c>
      <c r="AL10" s="195">
        <v>6100</v>
      </c>
      <c r="AM10" s="195">
        <v>2</v>
      </c>
      <c r="AO10" s="149" t="s">
        <v>46</v>
      </c>
      <c r="AP10" s="149" t="s">
        <v>135</v>
      </c>
      <c r="AQ10" s="196" t="s">
        <v>51</v>
      </c>
      <c r="AR10" s="197">
        <v>300</v>
      </c>
      <c r="AS10" s="197"/>
      <c r="AT10" s="197">
        <v>2500</v>
      </c>
      <c r="AU10" s="197">
        <v>5</v>
      </c>
    </row>
    <row r="11" spans="1:47" x14ac:dyDescent="0.4">
      <c r="A11" s="154"/>
      <c r="B11" s="154"/>
      <c r="C11" s="186" t="s">
        <v>55</v>
      </c>
      <c r="D11" s="187">
        <v>8700</v>
      </c>
      <c r="E11" s="187">
        <v>7400</v>
      </c>
      <c r="F11" s="187"/>
      <c r="G11" s="187">
        <v>5</v>
      </c>
      <c r="I11" s="154"/>
      <c r="J11" s="149" t="s">
        <v>74</v>
      </c>
      <c r="K11" s="188" t="s">
        <v>52</v>
      </c>
      <c r="L11" s="189">
        <v>18700</v>
      </c>
      <c r="M11" s="189">
        <v>3900</v>
      </c>
      <c r="N11" s="189">
        <v>100</v>
      </c>
      <c r="O11" s="189">
        <v>2</v>
      </c>
      <c r="Q11" s="154"/>
      <c r="R11" s="154"/>
      <c r="S11" s="190" t="s">
        <v>51</v>
      </c>
      <c r="T11" s="191">
        <v>11900</v>
      </c>
      <c r="U11" s="191">
        <v>200</v>
      </c>
      <c r="V11" s="191">
        <v>500</v>
      </c>
      <c r="W11" s="191">
        <v>18</v>
      </c>
      <c r="Y11" s="154"/>
      <c r="Z11" s="154"/>
      <c r="AA11" s="192" t="s">
        <v>51</v>
      </c>
      <c r="AB11" s="193">
        <v>10700</v>
      </c>
      <c r="AC11" s="193">
        <v>900</v>
      </c>
      <c r="AD11" s="193">
        <v>9700</v>
      </c>
      <c r="AE11" s="193">
        <v>16</v>
      </c>
      <c r="AG11" s="154"/>
      <c r="AH11" s="154"/>
      <c r="AI11" s="194" t="s">
        <v>51</v>
      </c>
      <c r="AJ11" s="195">
        <v>500</v>
      </c>
      <c r="AK11" s="195">
        <v>100</v>
      </c>
      <c r="AL11" s="195">
        <v>700</v>
      </c>
      <c r="AM11" s="195">
        <v>2</v>
      </c>
      <c r="AO11" s="154"/>
      <c r="AP11" s="149" t="s">
        <v>136</v>
      </c>
      <c r="AQ11" s="196" t="s">
        <v>51</v>
      </c>
      <c r="AR11" s="197">
        <v>400</v>
      </c>
      <c r="AS11" s="197">
        <v>100</v>
      </c>
      <c r="AT11" s="197">
        <v>2000</v>
      </c>
      <c r="AU11" s="197">
        <v>18</v>
      </c>
    </row>
    <row r="12" spans="1:47" x14ac:dyDescent="0.4">
      <c r="A12" s="154"/>
      <c r="B12" s="149" t="s">
        <v>70</v>
      </c>
      <c r="C12" s="186" t="s">
        <v>52</v>
      </c>
      <c r="D12" s="187">
        <v>18400</v>
      </c>
      <c r="E12" s="187">
        <v>100</v>
      </c>
      <c r="F12" s="187">
        <v>100</v>
      </c>
      <c r="G12" s="187">
        <v>3</v>
      </c>
      <c r="I12" s="154"/>
      <c r="J12" s="154"/>
      <c r="K12" s="188" t="s">
        <v>51</v>
      </c>
      <c r="L12" s="189">
        <v>13800</v>
      </c>
      <c r="M12" s="189">
        <v>200</v>
      </c>
      <c r="N12" s="189"/>
      <c r="O12" s="189">
        <v>32</v>
      </c>
      <c r="Q12" s="154"/>
      <c r="R12" s="154"/>
      <c r="S12" s="190" t="s">
        <v>54</v>
      </c>
      <c r="T12" s="191">
        <v>100</v>
      </c>
      <c r="U12" s="191"/>
      <c r="V12" s="191"/>
      <c r="W12" s="191">
        <v>3</v>
      </c>
      <c r="Y12" s="154"/>
      <c r="Z12" s="154"/>
      <c r="AA12" s="192" t="s">
        <v>54</v>
      </c>
      <c r="AB12" s="193">
        <v>500</v>
      </c>
      <c r="AC12" s="193"/>
      <c r="AD12" s="193"/>
      <c r="AE12" s="193">
        <v>5</v>
      </c>
      <c r="AG12" s="154"/>
      <c r="AH12" s="154"/>
      <c r="AI12" s="194" t="s">
        <v>55</v>
      </c>
      <c r="AJ12" s="195">
        <v>300</v>
      </c>
      <c r="AK12" s="195">
        <v>800</v>
      </c>
      <c r="AL12" s="195"/>
      <c r="AM12" s="195">
        <v>4</v>
      </c>
      <c r="AO12" s="154"/>
      <c r="AP12" s="149" t="s">
        <v>137</v>
      </c>
      <c r="AQ12" s="196" t="s">
        <v>51</v>
      </c>
      <c r="AR12" s="197"/>
      <c r="AS12" s="197"/>
      <c r="AT12" s="197">
        <v>100</v>
      </c>
      <c r="AU12" s="197">
        <v>1</v>
      </c>
    </row>
    <row r="13" spans="1:47" x14ac:dyDescent="0.4">
      <c r="A13" s="154"/>
      <c r="B13" s="154"/>
      <c r="C13" s="186" t="s">
        <v>51</v>
      </c>
      <c r="D13" s="187">
        <v>4300</v>
      </c>
      <c r="E13" s="187"/>
      <c r="F13" s="187"/>
      <c r="G13" s="187">
        <v>6</v>
      </c>
      <c r="I13" s="154"/>
      <c r="J13" s="154"/>
      <c r="K13" s="188" t="s">
        <v>54</v>
      </c>
      <c r="L13" s="189">
        <v>1800</v>
      </c>
      <c r="M13" s="189"/>
      <c r="N13" s="189"/>
      <c r="O13" s="189">
        <v>4</v>
      </c>
      <c r="Q13" s="154"/>
      <c r="R13" s="149" t="s">
        <v>88</v>
      </c>
      <c r="S13" s="190" t="s">
        <v>52</v>
      </c>
      <c r="T13" s="191">
        <v>6800</v>
      </c>
      <c r="U13" s="191"/>
      <c r="V13" s="191">
        <v>1700</v>
      </c>
      <c r="W13" s="191">
        <v>1</v>
      </c>
      <c r="Y13" s="154"/>
      <c r="Z13" s="154"/>
      <c r="AA13" s="192" t="s">
        <v>55</v>
      </c>
      <c r="AB13" s="193">
        <v>200</v>
      </c>
      <c r="AC13" s="193"/>
      <c r="AD13" s="193"/>
      <c r="AE13" s="193">
        <v>1</v>
      </c>
      <c r="AG13" s="154"/>
      <c r="AH13" s="154"/>
      <c r="AI13" s="194" t="s">
        <v>54</v>
      </c>
      <c r="AJ13" s="195">
        <v>300</v>
      </c>
      <c r="AK13" s="195">
        <v>500</v>
      </c>
      <c r="AL13" s="195">
        <v>100</v>
      </c>
      <c r="AM13" s="195">
        <v>6</v>
      </c>
      <c r="AO13" s="154"/>
      <c r="AP13" s="149" t="s">
        <v>365</v>
      </c>
      <c r="AQ13" s="196" t="s">
        <v>51</v>
      </c>
      <c r="AR13" s="197"/>
      <c r="AS13" s="197">
        <v>100</v>
      </c>
      <c r="AT13" s="197">
        <v>300</v>
      </c>
      <c r="AU13" s="197">
        <v>1</v>
      </c>
    </row>
    <row r="14" spans="1:47" x14ac:dyDescent="0.4">
      <c r="A14" s="154"/>
      <c r="B14" s="154"/>
      <c r="C14" s="186" t="s">
        <v>55</v>
      </c>
      <c r="D14" s="187">
        <v>3900</v>
      </c>
      <c r="E14" s="187">
        <v>17200</v>
      </c>
      <c r="F14" s="187"/>
      <c r="G14" s="187">
        <v>4</v>
      </c>
      <c r="I14" s="154"/>
      <c r="J14" s="149" t="s">
        <v>75</v>
      </c>
      <c r="K14" s="188" t="s">
        <v>51</v>
      </c>
      <c r="L14" s="189">
        <v>8100</v>
      </c>
      <c r="M14" s="189"/>
      <c r="N14" s="189"/>
      <c r="O14" s="189">
        <v>33</v>
      </c>
      <c r="Q14" s="154"/>
      <c r="R14" s="154"/>
      <c r="S14" s="190" t="s">
        <v>51</v>
      </c>
      <c r="T14" s="191">
        <v>4800</v>
      </c>
      <c r="U14" s="191"/>
      <c r="V14" s="191"/>
      <c r="W14" s="191">
        <v>8</v>
      </c>
      <c r="Y14" s="154"/>
      <c r="Z14" s="149" t="s">
        <v>105</v>
      </c>
      <c r="AA14" s="192" t="s">
        <v>51</v>
      </c>
      <c r="AB14" s="193">
        <v>8500</v>
      </c>
      <c r="AC14" s="193">
        <v>1800</v>
      </c>
      <c r="AD14" s="193">
        <v>5900</v>
      </c>
      <c r="AE14" s="193">
        <v>4</v>
      </c>
      <c r="AG14" s="154"/>
      <c r="AH14" s="149" t="s">
        <v>113</v>
      </c>
      <c r="AI14" s="194" t="s">
        <v>51</v>
      </c>
      <c r="AJ14" s="195">
        <v>100</v>
      </c>
      <c r="AK14" s="195"/>
      <c r="AL14" s="195">
        <v>300</v>
      </c>
      <c r="AM14" s="195">
        <v>8</v>
      </c>
      <c r="AO14" s="154"/>
      <c r="AP14" s="149" t="s">
        <v>138</v>
      </c>
      <c r="AQ14" s="196" t="s">
        <v>69</v>
      </c>
      <c r="AR14" s="197">
        <v>100</v>
      </c>
      <c r="AS14" s="197"/>
      <c r="AT14" s="197"/>
      <c r="AU14" s="197">
        <v>1</v>
      </c>
    </row>
    <row r="15" spans="1:47" x14ac:dyDescent="0.4">
      <c r="A15" s="154"/>
      <c r="B15" s="154"/>
      <c r="C15" s="186" t="s">
        <v>53</v>
      </c>
      <c r="D15" s="187">
        <v>3300</v>
      </c>
      <c r="E15" s="187">
        <v>5100</v>
      </c>
      <c r="F15" s="187"/>
      <c r="G15" s="187">
        <v>3</v>
      </c>
      <c r="I15" s="154"/>
      <c r="J15" s="154"/>
      <c r="K15" s="188" t="s">
        <v>54</v>
      </c>
      <c r="L15" s="189">
        <v>3100</v>
      </c>
      <c r="M15" s="189"/>
      <c r="N15" s="189"/>
      <c r="O15" s="189">
        <v>35</v>
      </c>
      <c r="Q15" s="154"/>
      <c r="R15" s="154"/>
      <c r="S15" s="190" t="s">
        <v>54</v>
      </c>
      <c r="T15" s="191">
        <v>2100</v>
      </c>
      <c r="U15" s="191"/>
      <c r="V15" s="191">
        <v>100</v>
      </c>
      <c r="W15" s="191">
        <v>12</v>
      </c>
      <c r="Y15" s="154"/>
      <c r="Z15" s="154"/>
      <c r="AA15" s="192" t="s">
        <v>54</v>
      </c>
      <c r="AB15" s="193">
        <v>200</v>
      </c>
      <c r="AC15" s="193"/>
      <c r="AD15" s="193"/>
      <c r="AE15" s="193">
        <v>3</v>
      </c>
      <c r="AG15" s="154"/>
      <c r="AH15" s="149" t="s">
        <v>114</v>
      </c>
      <c r="AI15" s="194" t="s">
        <v>51</v>
      </c>
      <c r="AJ15" s="195">
        <v>100</v>
      </c>
      <c r="AK15" s="195">
        <v>100</v>
      </c>
      <c r="AL15" s="195">
        <v>1700</v>
      </c>
      <c r="AM15" s="195">
        <v>9</v>
      </c>
      <c r="AO15" s="154"/>
      <c r="AP15" s="154"/>
      <c r="AQ15" s="196" t="s">
        <v>51</v>
      </c>
      <c r="AR15" s="197"/>
      <c r="AS15" s="197"/>
      <c r="AT15" s="197">
        <v>1500</v>
      </c>
      <c r="AU15" s="197">
        <v>2</v>
      </c>
    </row>
    <row r="16" spans="1:47" x14ac:dyDescent="0.4">
      <c r="A16" s="154"/>
      <c r="B16" s="154"/>
      <c r="C16" s="186" t="s">
        <v>54</v>
      </c>
      <c r="D16" s="187">
        <v>300</v>
      </c>
      <c r="E16" s="187"/>
      <c r="F16" s="187"/>
      <c r="G16" s="187">
        <v>1</v>
      </c>
      <c r="I16" s="154"/>
      <c r="J16" s="154"/>
      <c r="K16" s="188" t="s">
        <v>55</v>
      </c>
      <c r="L16" s="189">
        <v>200</v>
      </c>
      <c r="M16" s="189"/>
      <c r="N16" s="189"/>
      <c r="O16" s="189">
        <v>1</v>
      </c>
      <c r="Q16" s="154"/>
      <c r="R16" s="149" t="s">
        <v>89</v>
      </c>
      <c r="S16" s="190" t="s">
        <v>51</v>
      </c>
      <c r="T16" s="191">
        <v>100</v>
      </c>
      <c r="U16" s="191">
        <v>100</v>
      </c>
      <c r="V16" s="191">
        <v>700</v>
      </c>
      <c r="W16" s="191">
        <v>5</v>
      </c>
      <c r="Y16" s="154"/>
      <c r="Z16" s="149" t="s">
        <v>106</v>
      </c>
      <c r="AA16" s="192" t="s">
        <v>54</v>
      </c>
      <c r="AB16" s="193">
        <v>200</v>
      </c>
      <c r="AC16" s="193"/>
      <c r="AD16" s="193"/>
      <c r="AE16" s="193">
        <v>1</v>
      </c>
      <c r="AG16" s="154"/>
      <c r="AH16" s="149" t="s">
        <v>115</v>
      </c>
      <c r="AI16" s="194" t="s">
        <v>51</v>
      </c>
      <c r="AJ16" s="195">
        <v>100</v>
      </c>
      <c r="AK16" s="195">
        <v>100</v>
      </c>
      <c r="AL16" s="195">
        <v>1300</v>
      </c>
      <c r="AM16" s="195">
        <v>4</v>
      </c>
      <c r="AO16" s="154"/>
      <c r="AP16" s="149" t="s">
        <v>139</v>
      </c>
      <c r="AQ16" s="196" t="s">
        <v>54</v>
      </c>
      <c r="AR16" s="197">
        <v>200</v>
      </c>
      <c r="AS16" s="197"/>
      <c r="AT16" s="197"/>
      <c r="AU16" s="197">
        <v>3</v>
      </c>
    </row>
    <row r="17" spans="1:47" x14ac:dyDescent="0.4">
      <c r="A17" s="154"/>
      <c r="B17" s="149" t="s">
        <v>324</v>
      </c>
      <c r="C17" s="186" t="s">
        <v>55</v>
      </c>
      <c r="D17" s="187">
        <v>3100</v>
      </c>
      <c r="E17" s="187">
        <v>1500</v>
      </c>
      <c r="F17" s="187"/>
      <c r="G17" s="187">
        <v>4</v>
      </c>
      <c r="I17" s="154"/>
      <c r="J17" s="149" t="s">
        <v>76</v>
      </c>
      <c r="K17" s="188" t="s">
        <v>52</v>
      </c>
      <c r="L17" s="189">
        <v>7100</v>
      </c>
      <c r="M17" s="189">
        <v>6400</v>
      </c>
      <c r="N17" s="189"/>
      <c r="O17" s="189">
        <v>1</v>
      </c>
      <c r="Q17" s="154"/>
      <c r="R17" s="149" t="s">
        <v>363</v>
      </c>
      <c r="S17" s="190" t="s">
        <v>54</v>
      </c>
      <c r="T17" s="191">
        <v>100</v>
      </c>
      <c r="U17" s="191"/>
      <c r="V17" s="191"/>
      <c r="W17" s="191">
        <v>1</v>
      </c>
      <c r="Y17" s="154"/>
      <c r="Z17" s="154"/>
      <c r="AA17" s="192" t="s">
        <v>51</v>
      </c>
      <c r="AB17" s="193">
        <v>200</v>
      </c>
      <c r="AC17" s="193"/>
      <c r="AD17" s="193"/>
      <c r="AE17" s="193">
        <v>1</v>
      </c>
      <c r="AG17" s="154"/>
      <c r="AH17" s="149" t="s">
        <v>116</v>
      </c>
      <c r="AI17" s="194" t="s">
        <v>51</v>
      </c>
      <c r="AJ17" s="195">
        <v>900</v>
      </c>
      <c r="AK17" s="195"/>
      <c r="AL17" s="195"/>
      <c r="AM17" s="195">
        <v>2</v>
      </c>
      <c r="AO17" s="154"/>
      <c r="AP17" s="154"/>
      <c r="AQ17" s="196" t="s">
        <v>55</v>
      </c>
      <c r="AR17" s="197">
        <v>100</v>
      </c>
      <c r="AS17" s="197"/>
      <c r="AT17" s="197"/>
      <c r="AU17" s="197">
        <v>1</v>
      </c>
    </row>
    <row r="18" spans="1:47" x14ac:dyDescent="0.4">
      <c r="A18" s="154"/>
      <c r="B18" s="149" t="s">
        <v>71</v>
      </c>
      <c r="C18" s="186" t="s">
        <v>53</v>
      </c>
      <c r="D18" s="187">
        <v>6800</v>
      </c>
      <c r="E18" s="187">
        <v>9800</v>
      </c>
      <c r="F18" s="187"/>
      <c r="G18" s="187">
        <v>1</v>
      </c>
      <c r="I18" s="154"/>
      <c r="J18" s="149" t="s">
        <v>347</v>
      </c>
      <c r="K18" s="188" t="s">
        <v>52</v>
      </c>
      <c r="L18" s="189">
        <v>6100</v>
      </c>
      <c r="M18" s="189"/>
      <c r="N18" s="189"/>
      <c r="O18" s="189">
        <v>2</v>
      </c>
      <c r="Q18" s="154"/>
      <c r="R18" s="149" t="s">
        <v>90</v>
      </c>
      <c r="S18" s="190" t="s">
        <v>55</v>
      </c>
      <c r="T18" s="191">
        <v>3400</v>
      </c>
      <c r="U18" s="191"/>
      <c r="V18" s="191"/>
      <c r="W18" s="191">
        <v>5</v>
      </c>
      <c r="Y18" s="154"/>
      <c r="Z18" s="149" t="s">
        <v>349</v>
      </c>
      <c r="AA18" s="192" t="s">
        <v>82</v>
      </c>
      <c r="AB18" s="193">
        <v>53900</v>
      </c>
      <c r="AC18" s="193"/>
      <c r="AD18" s="193">
        <v>17800</v>
      </c>
      <c r="AE18" s="193">
        <v>1</v>
      </c>
      <c r="AG18" s="154"/>
      <c r="AH18" s="149" t="s">
        <v>117</v>
      </c>
      <c r="AI18" s="194" t="s">
        <v>51</v>
      </c>
      <c r="AJ18" s="195">
        <v>300</v>
      </c>
      <c r="AK18" s="195">
        <v>100</v>
      </c>
      <c r="AL18" s="195">
        <v>2400</v>
      </c>
      <c r="AM18" s="195">
        <v>4</v>
      </c>
      <c r="AO18" s="154"/>
      <c r="AP18" s="154"/>
      <c r="AQ18" s="196" t="s">
        <v>51</v>
      </c>
      <c r="AR18" s="197"/>
      <c r="AS18" s="197">
        <v>100</v>
      </c>
      <c r="AT18" s="197">
        <v>1800</v>
      </c>
      <c r="AU18" s="197">
        <v>2</v>
      </c>
    </row>
    <row r="19" spans="1:47" x14ac:dyDescent="0.4">
      <c r="A19" s="154"/>
      <c r="B19" s="154"/>
      <c r="C19" s="186" t="s">
        <v>55</v>
      </c>
      <c r="D19" s="187">
        <v>3200</v>
      </c>
      <c r="E19" s="187">
        <v>4500</v>
      </c>
      <c r="F19" s="187"/>
      <c r="G19" s="187">
        <v>1</v>
      </c>
      <c r="I19" s="154"/>
      <c r="J19" s="154"/>
      <c r="K19" s="188" t="s">
        <v>51</v>
      </c>
      <c r="L19" s="189">
        <v>3400</v>
      </c>
      <c r="M19" s="189"/>
      <c r="N19" s="189"/>
      <c r="O19" s="189">
        <v>2</v>
      </c>
      <c r="Q19" s="154"/>
      <c r="R19" s="154"/>
      <c r="S19" s="190" t="s">
        <v>51</v>
      </c>
      <c r="T19" s="191">
        <v>2300</v>
      </c>
      <c r="U19" s="191">
        <v>300</v>
      </c>
      <c r="V19" s="191">
        <v>2100</v>
      </c>
      <c r="W19" s="191">
        <v>11</v>
      </c>
      <c r="Y19" s="154"/>
      <c r="Z19" s="149" t="s">
        <v>107</v>
      </c>
      <c r="AA19" s="192" t="s">
        <v>52</v>
      </c>
      <c r="AB19" s="193">
        <v>33100</v>
      </c>
      <c r="AC19" s="193">
        <v>2400</v>
      </c>
      <c r="AD19" s="193">
        <v>12000</v>
      </c>
      <c r="AE19" s="193">
        <v>11</v>
      </c>
      <c r="AG19" s="154"/>
      <c r="AH19" s="154"/>
      <c r="AI19" s="194" t="s">
        <v>55</v>
      </c>
      <c r="AJ19" s="195">
        <v>100</v>
      </c>
      <c r="AK19" s="195">
        <v>400</v>
      </c>
      <c r="AL19" s="195">
        <v>100</v>
      </c>
      <c r="AM19" s="195">
        <v>4</v>
      </c>
      <c r="AO19" s="154"/>
      <c r="AP19" s="149" t="s">
        <v>140</v>
      </c>
      <c r="AQ19" s="196" t="s">
        <v>51</v>
      </c>
      <c r="AR19" s="197">
        <v>300</v>
      </c>
      <c r="AS19" s="197">
        <v>1100</v>
      </c>
      <c r="AT19" s="197">
        <v>5100</v>
      </c>
      <c r="AU19" s="197">
        <v>11</v>
      </c>
    </row>
    <row r="20" spans="1:47" x14ac:dyDescent="0.4">
      <c r="A20" s="154"/>
      <c r="B20" s="149" t="s">
        <v>343</v>
      </c>
      <c r="C20" s="186" t="s">
        <v>55</v>
      </c>
      <c r="D20" s="187">
        <v>1900</v>
      </c>
      <c r="E20" s="187">
        <v>700</v>
      </c>
      <c r="F20" s="187"/>
      <c r="G20" s="187">
        <v>6</v>
      </c>
      <c r="I20" s="154"/>
      <c r="J20" s="154"/>
      <c r="K20" s="188" t="s">
        <v>54</v>
      </c>
      <c r="L20" s="189">
        <v>1200</v>
      </c>
      <c r="M20" s="189"/>
      <c r="N20" s="189"/>
      <c r="O20" s="189">
        <v>3</v>
      </c>
      <c r="Q20" s="154"/>
      <c r="R20" s="154"/>
      <c r="S20" s="190" t="s">
        <v>54</v>
      </c>
      <c r="T20" s="191">
        <v>200</v>
      </c>
      <c r="U20" s="191"/>
      <c r="V20" s="191">
        <v>600</v>
      </c>
      <c r="W20" s="191">
        <v>2</v>
      </c>
      <c r="Y20" s="154"/>
      <c r="Z20" s="154"/>
      <c r="AA20" s="192" t="s">
        <v>51</v>
      </c>
      <c r="AB20" s="193">
        <v>16400</v>
      </c>
      <c r="AC20" s="193">
        <v>100</v>
      </c>
      <c r="AD20" s="193">
        <v>700</v>
      </c>
      <c r="AE20" s="193">
        <v>15</v>
      </c>
      <c r="AG20" s="154"/>
      <c r="AH20" s="154"/>
      <c r="AI20" s="194" t="s">
        <v>54</v>
      </c>
      <c r="AJ20" s="195">
        <v>100</v>
      </c>
      <c r="AK20" s="195"/>
      <c r="AL20" s="195"/>
      <c r="AM20" s="195">
        <v>10</v>
      </c>
      <c r="AO20" s="154"/>
      <c r="AP20" s="154"/>
      <c r="AQ20" s="196" t="s">
        <v>55</v>
      </c>
      <c r="AR20" s="197">
        <v>200</v>
      </c>
      <c r="AS20" s="197">
        <v>300</v>
      </c>
      <c r="AT20" s="197"/>
      <c r="AU20" s="197">
        <v>2</v>
      </c>
    </row>
    <row r="21" spans="1:47" x14ac:dyDescent="0.4">
      <c r="A21" s="154"/>
      <c r="B21" s="149" t="s">
        <v>72</v>
      </c>
      <c r="C21" s="186" t="s">
        <v>51</v>
      </c>
      <c r="D21" s="187">
        <v>2200</v>
      </c>
      <c r="E21" s="187"/>
      <c r="F21" s="187"/>
      <c r="G21" s="187">
        <v>2</v>
      </c>
      <c r="I21" s="154"/>
      <c r="J21" s="149" t="s">
        <v>77</v>
      </c>
      <c r="K21" s="188" t="s">
        <v>51</v>
      </c>
      <c r="L21" s="189">
        <v>4900</v>
      </c>
      <c r="M21" s="189"/>
      <c r="N21" s="189"/>
      <c r="O21" s="189">
        <v>8</v>
      </c>
      <c r="Q21" s="154"/>
      <c r="R21" s="149" t="s">
        <v>91</v>
      </c>
      <c r="S21" s="190" t="s">
        <v>52</v>
      </c>
      <c r="T21" s="191">
        <v>40800</v>
      </c>
      <c r="U21" s="191">
        <v>900</v>
      </c>
      <c r="V21" s="191">
        <v>6100</v>
      </c>
      <c r="W21" s="191">
        <v>8</v>
      </c>
      <c r="Y21" s="154"/>
      <c r="Z21" s="154"/>
      <c r="AA21" s="192" t="s">
        <v>53</v>
      </c>
      <c r="AB21" s="193">
        <v>600</v>
      </c>
      <c r="AC21" s="193">
        <v>800</v>
      </c>
      <c r="AD21" s="193"/>
      <c r="AE21" s="193">
        <v>2</v>
      </c>
      <c r="AG21" s="154"/>
      <c r="AH21" s="149" t="s">
        <v>118</v>
      </c>
      <c r="AI21" s="194" t="s">
        <v>54</v>
      </c>
      <c r="AJ21" s="195">
        <v>300</v>
      </c>
      <c r="AK21" s="195">
        <v>100</v>
      </c>
      <c r="AL21" s="195"/>
      <c r="AM21" s="195">
        <v>2</v>
      </c>
      <c r="AO21" s="154"/>
      <c r="AP21" s="149" t="s">
        <v>141</v>
      </c>
      <c r="AQ21" s="196" t="s">
        <v>51</v>
      </c>
      <c r="AR21" s="197"/>
      <c r="AS21" s="197"/>
      <c r="AT21" s="197">
        <v>200</v>
      </c>
      <c r="AU21" s="197">
        <v>2</v>
      </c>
    </row>
    <row r="22" spans="1:47" x14ac:dyDescent="0.4">
      <c r="A22" s="154"/>
      <c r="B22" s="154"/>
      <c r="C22" s="186" t="s">
        <v>54</v>
      </c>
      <c r="D22" s="187">
        <v>1300</v>
      </c>
      <c r="E22" s="187"/>
      <c r="F22" s="187"/>
      <c r="G22" s="187">
        <v>4</v>
      </c>
      <c r="I22" s="154"/>
      <c r="J22" s="154"/>
      <c r="K22" s="188" t="s">
        <v>54</v>
      </c>
      <c r="L22" s="189">
        <v>2000</v>
      </c>
      <c r="M22" s="189"/>
      <c r="N22" s="189">
        <v>100</v>
      </c>
      <c r="O22" s="189">
        <v>12</v>
      </c>
      <c r="Q22" s="154"/>
      <c r="R22" s="154"/>
      <c r="S22" s="190" t="s">
        <v>51</v>
      </c>
      <c r="T22" s="191">
        <v>9600</v>
      </c>
      <c r="U22" s="191"/>
      <c r="V22" s="191">
        <v>100</v>
      </c>
      <c r="W22" s="191">
        <v>10</v>
      </c>
      <c r="Y22" s="154"/>
      <c r="Z22" s="154"/>
      <c r="AA22" s="192" t="s">
        <v>55</v>
      </c>
      <c r="AB22" s="193">
        <v>600</v>
      </c>
      <c r="AC22" s="193">
        <v>2200</v>
      </c>
      <c r="AD22" s="193">
        <v>500</v>
      </c>
      <c r="AE22" s="193">
        <v>5</v>
      </c>
      <c r="AG22" s="154"/>
      <c r="AH22" s="154"/>
      <c r="AI22" s="194" t="s">
        <v>51</v>
      </c>
      <c r="AJ22" s="195"/>
      <c r="AK22" s="195">
        <v>400</v>
      </c>
      <c r="AL22" s="195">
        <v>1700</v>
      </c>
      <c r="AM22" s="195">
        <v>3</v>
      </c>
      <c r="AO22" s="149" t="s">
        <v>142</v>
      </c>
      <c r="AP22" s="149" t="s">
        <v>143</v>
      </c>
      <c r="AQ22" s="196" t="s">
        <v>54</v>
      </c>
      <c r="AR22" s="197">
        <v>200</v>
      </c>
      <c r="AS22" s="197"/>
      <c r="AT22" s="197"/>
      <c r="AU22" s="197">
        <v>1</v>
      </c>
    </row>
    <row r="23" spans="1:47" x14ac:dyDescent="0.4">
      <c r="A23" s="154"/>
      <c r="B23" s="154"/>
      <c r="C23" s="186" t="s">
        <v>55</v>
      </c>
      <c r="D23" s="187">
        <v>1000</v>
      </c>
      <c r="E23" s="187">
        <v>1000</v>
      </c>
      <c r="F23" s="187"/>
      <c r="G23" s="187">
        <v>1</v>
      </c>
      <c r="I23" s="154"/>
      <c r="J23" s="149" t="s">
        <v>78</v>
      </c>
      <c r="K23" s="188" t="s">
        <v>52</v>
      </c>
      <c r="L23" s="189">
        <v>33000</v>
      </c>
      <c r="M23" s="189">
        <v>1800</v>
      </c>
      <c r="N23" s="189">
        <v>1100</v>
      </c>
      <c r="O23" s="189">
        <v>6</v>
      </c>
      <c r="Q23" s="154"/>
      <c r="R23" s="154"/>
      <c r="S23" s="190" t="s">
        <v>54</v>
      </c>
      <c r="T23" s="191">
        <v>800</v>
      </c>
      <c r="U23" s="191"/>
      <c r="V23" s="191"/>
      <c r="W23" s="191">
        <v>2</v>
      </c>
      <c r="Y23" s="154"/>
      <c r="Z23" s="154"/>
      <c r="AA23" s="192" t="s">
        <v>54</v>
      </c>
      <c r="AB23" s="193">
        <v>500</v>
      </c>
      <c r="AC23" s="193">
        <v>200</v>
      </c>
      <c r="AD23" s="193">
        <v>400</v>
      </c>
      <c r="AE23" s="193">
        <v>5</v>
      </c>
      <c r="AG23" s="154"/>
      <c r="AH23" s="149" t="s">
        <v>119</v>
      </c>
      <c r="AI23" s="194" t="s">
        <v>52</v>
      </c>
      <c r="AJ23" s="195">
        <v>32000</v>
      </c>
      <c r="AK23" s="195">
        <v>500</v>
      </c>
      <c r="AL23" s="195">
        <v>1300</v>
      </c>
      <c r="AM23" s="195">
        <v>5</v>
      </c>
      <c r="AO23" s="154"/>
      <c r="AP23" s="154"/>
      <c r="AQ23" s="196" t="s">
        <v>51</v>
      </c>
      <c r="AR23" s="197">
        <v>100</v>
      </c>
      <c r="AS23" s="197">
        <v>700</v>
      </c>
      <c r="AT23" s="197">
        <v>3500</v>
      </c>
      <c r="AU23" s="197">
        <v>2</v>
      </c>
    </row>
    <row r="24" spans="1:47" x14ac:dyDescent="0.4">
      <c r="A24" s="154"/>
      <c r="B24" s="149" t="s">
        <v>344</v>
      </c>
      <c r="C24" s="186" t="s">
        <v>55</v>
      </c>
      <c r="D24" s="187">
        <v>1400</v>
      </c>
      <c r="E24" s="187"/>
      <c r="F24" s="187"/>
      <c r="G24" s="187">
        <v>1</v>
      </c>
      <c r="I24" s="154"/>
      <c r="J24" s="154"/>
      <c r="K24" s="188" t="s">
        <v>51</v>
      </c>
      <c r="L24" s="189">
        <v>4300</v>
      </c>
      <c r="M24" s="189"/>
      <c r="N24" s="189"/>
      <c r="O24" s="189">
        <v>3</v>
      </c>
      <c r="Q24" s="154"/>
      <c r="R24" s="154"/>
      <c r="S24" s="190" t="s">
        <v>55</v>
      </c>
      <c r="T24" s="191">
        <v>100</v>
      </c>
      <c r="U24" s="191"/>
      <c r="V24" s="191"/>
      <c r="W24" s="191">
        <v>1</v>
      </c>
      <c r="Y24" s="154"/>
      <c r="Z24" s="149" t="s">
        <v>108</v>
      </c>
      <c r="AA24" s="192" t="s">
        <v>55</v>
      </c>
      <c r="AB24" s="193">
        <v>1400</v>
      </c>
      <c r="AC24" s="193"/>
      <c r="AD24" s="193">
        <v>100</v>
      </c>
      <c r="AE24" s="193">
        <v>2</v>
      </c>
      <c r="AG24" s="154"/>
      <c r="AH24" s="154"/>
      <c r="AI24" s="194" t="s">
        <v>55</v>
      </c>
      <c r="AJ24" s="195">
        <v>700</v>
      </c>
      <c r="AK24" s="195">
        <v>300</v>
      </c>
      <c r="AL24" s="195"/>
      <c r="AM24" s="195">
        <v>1</v>
      </c>
      <c r="AO24" s="154"/>
      <c r="AP24" s="149" t="s">
        <v>144</v>
      </c>
      <c r="AQ24" s="196" t="s">
        <v>51</v>
      </c>
      <c r="AR24" s="197"/>
      <c r="AS24" s="197">
        <v>200</v>
      </c>
      <c r="AT24" s="197">
        <v>2000</v>
      </c>
      <c r="AU24" s="197">
        <v>5</v>
      </c>
    </row>
    <row r="25" spans="1:47" x14ac:dyDescent="0.4">
      <c r="A25" s="154"/>
      <c r="B25" s="154"/>
      <c r="C25" s="186" t="s">
        <v>54</v>
      </c>
      <c r="D25" s="187">
        <v>600</v>
      </c>
      <c r="E25" s="187"/>
      <c r="F25" s="187"/>
      <c r="G25" s="187">
        <v>3</v>
      </c>
      <c r="I25" s="154"/>
      <c r="J25" s="154"/>
      <c r="K25" s="188" t="s">
        <v>55</v>
      </c>
      <c r="L25" s="189">
        <v>800</v>
      </c>
      <c r="M25" s="189">
        <v>700</v>
      </c>
      <c r="N25" s="189"/>
      <c r="O25" s="189">
        <v>2</v>
      </c>
      <c r="Q25" s="154"/>
      <c r="R25" s="149" t="s">
        <v>92</v>
      </c>
      <c r="S25" s="190" t="s">
        <v>51</v>
      </c>
      <c r="T25" s="191">
        <v>11600</v>
      </c>
      <c r="U25" s="191"/>
      <c r="V25" s="191"/>
      <c r="W25" s="191">
        <v>16</v>
      </c>
      <c r="Y25" s="154"/>
      <c r="Z25" s="149" t="s">
        <v>109</v>
      </c>
      <c r="AA25" s="192" t="s">
        <v>51</v>
      </c>
      <c r="AB25" s="193">
        <v>100</v>
      </c>
      <c r="AC25" s="193"/>
      <c r="AD25" s="193"/>
      <c r="AE25" s="193">
        <v>1</v>
      </c>
      <c r="AG25" s="154"/>
      <c r="AH25" s="154"/>
      <c r="AI25" s="194" t="s">
        <v>51</v>
      </c>
      <c r="AJ25" s="195">
        <v>600</v>
      </c>
      <c r="AK25" s="195"/>
      <c r="AL25" s="195"/>
      <c r="AM25" s="195">
        <v>5</v>
      </c>
      <c r="AO25" s="149" t="s">
        <v>145</v>
      </c>
      <c r="AP25" s="149" t="s">
        <v>146</v>
      </c>
      <c r="AQ25" s="196" t="s">
        <v>69</v>
      </c>
      <c r="AR25" s="197">
        <v>100</v>
      </c>
      <c r="AS25" s="197"/>
      <c r="AT25" s="197">
        <v>500</v>
      </c>
      <c r="AU25" s="197">
        <v>2</v>
      </c>
    </row>
    <row r="26" spans="1:47" x14ac:dyDescent="0.4">
      <c r="A26" s="154"/>
      <c r="B26" s="149" t="s">
        <v>335</v>
      </c>
      <c r="C26" s="186" t="s">
        <v>55</v>
      </c>
      <c r="D26" s="187">
        <v>2700</v>
      </c>
      <c r="E26" s="187">
        <v>2400</v>
      </c>
      <c r="F26" s="187"/>
      <c r="G26" s="187">
        <v>1</v>
      </c>
      <c r="I26" s="154"/>
      <c r="J26" s="154"/>
      <c r="K26" s="188" t="s">
        <v>54</v>
      </c>
      <c r="L26" s="189">
        <v>100</v>
      </c>
      <c r="M26" s="189"/>
      <c r="N26" s="189"/>
      <c r="O26" s="189">
        <v>1</v>
      </c>
      <c r="Q26" s="154"/>
      <c r="R26" s="154"/>
      <c r="S26" s="190" t="s">
        <v>55</v>
      </c>
      <c r="T26" s="191">
        <v>1000</v>
      </c>
      <c r="U26" s="191">
        <v>2200</v>
      </c>
      <c r="V26" s="191"/>
      <c r="W26" s="191">
        <v>3</v>
      </c>
      <c r="Y26" s="154"/>
      <c r="Z26" s="149" t="s">
        <v>110</v>
      </c>
      <c r="AA26" s="192" t="s">
        <v>51</v>
      </c>
      <c r="AB26" s="193">
        <v>2100</v>
      </c>
      <c r="AC26" s="193"/>
      <c r="AD26" s="193"/>
      <c r="AE26" s="193">
        <v>4</v>
      </c>
      <c r="AG26" s="154"/>
      <c r="AH26" s="149" t="s">
        <v>120</v>
      </c>
      <c r="AI26" s="194" t="s">
        <v>52</v>
      </c>
      <c r="AJ26" s="195">
        <v>300</v>
      </c>
      <c r="AK26" s="195">
        <v>1100</v>
      </c>
      <c r="AL26" s="195"/>
      <c r="AM26" s="195">
        <v>1</v>
      </c>
      <c r="AO26" s="154"/>
      <c r="AP26" s="154"/>
      <c r="AQ26" s="196" t="s">
        <v>51</v>
      </c>
      <c r="AR26" s="197"/>
      <c r="AS26" s="197">
        <v>200</v>
      </c>
      <c r="AT26" s="197">
        <v>1600</v>
      </c>
      <c r="AU26" s="197">
        <v>3</v>
      </c>
    </row>
    <row r="27" spans="1:47" x14ac:dyDescent="0.4">
      <c r="A27" s="154"/>
      <c r="B27" s="149" t="s">
        <v>336</v>
      </c>
      <c r="C27" s="186" t="s">
        <v>55</v>
      </c>
      <c r="D27" s="187">
        <v>1700</v>
      </c>
      <c r="E27" s="187">
        <v>600</v>
      </c>
      <c r="F27" s="187"/>
      <c r="G27" s="187">
        <v>2</v>
      </c>
      <c r="I27" s="154"/>
      <c r="J27" s="149" t="s">
        <v>79</v>
      </c>
      <c r="K27" s="188" t="s">
        <v>52</v>
      </c>
      <c r="L27" s="189">
        <v>4000</v>
      </c>
      <c r="M27" s="189">
        <v>14200</v>
      </c>
      <c r="N27" s="189">
        <v>1400</v>
      </c>
      <c r="O27" s="189">
        <v>1</v>
      </c>
      <c r="Q27" s="154"/>
      <c r="R27" s="154"/>
      <c r="S27" s="190" t="s">
        <v>54</v>
      </c>
      <c r="T27" s="191">
        <v>400</v>
      </c>
      <c r="U27" s="191"/>
      <c r="V27" s="191"/>
      <c r="W27" s="191">
        <v>2</v>
      </c>
      <c r="Y27" s="154"/>
      <c r="Z27" s="149" t="s">
        <v>111</v>
      </c>
      <c r="AA27" s="192" t="s">
        <v>51</v>
      </c>
      <c r="AB27" s="193">
        <v>12600</v>
      </c>
      <c r="AC27" s="193">
        <v>100</v>
      </c>
      <c r="AD27" s="193">
        <v>600</v>
      </c>
      <c r="AE27" s="193">
        <v>4</v>
      </c>
      <c r="AG27" s="154"/>
      <c r="AH27" s="154"/>
      <c r="AI27" s="194" t="s">
        <v>51</v>
      </c>
      <c r="AJ27" s="195">
        <v>100</v>
      </c>
      <c r="AK27" s="195"/>
      <c r="AL27" s="195">
        <v>100</v>
      </c>
      <c r="AM27" s="195">
        <v>2</v>
      </c>
      <c r="AO27" s="154"/>
      <c r="AP27" s="149" t="s">
        <v>147</v>
      </c>
      <c r="AQ27" s="196" t="s">
        <v>51</v>
      </c>
      <c r="AR27" s="197">
        <v>100</v>
      </c>
      <c r="AS27" s="197">
        <v>500</v>
      </c>
      <c r="AT27" s="197">
        <v>500</v>
      </c>
      <c r="AU27" s="197">
        <v>2</v>
      </c>
    </row>
    <row r="28" spans="1:47" x14ac:dyDescent="0.4">
      <c r="A28" s="154"/>
      <c r="B28" s="154"/>
      <c r="C28" s="186" t="s">
        <v>51</v>
      </c>
      <c r="D28" s="187">
        <v>1200</v>
      </c>
      <c r="E28" s="187"/>
      <c r="F28" s="187"/>
      <c r="G28" s="187">
        <v>1</v>
      </c>
      <c r="I28" s="154"/>
      <c r="J28" s="154"/>
      <c r="K28" s="188" t="s">
        <v>51</v>
      </c>
      <c r="L28" s="189">
        <v>1700</v>
      </c>
      <c r="M28" s="189"/>
      <c r="N28" s="189"/>
      <c r="O28" s="189">
        <v>2</v>
      </c>
      <c r="Q28" s="154"/>
      <c r="R28" s="149" t="s">
        <v>93</v>
      </c>
      <c r="S28" s="190" t="s">
        <v>51</v>
      </c>
      <c r="T28" s="191">
        <v>4300</v>
      </c>
      <c r="U28" s="191">
        <v>200</v>
      </c>
      <c r="V28" s="191">
        <v>500</v>
      </c>
      <c r="W28" s="191">
        <v>6</v>
      </c>
      <c r="Y28" s="154"/>
      <c r="Z28" s="154"/>
      <c r="AA28" s="192" t="s">
        <v>52</v>
      </c>
      <c r="AB28" s="193">
        <v>9000</v>
      </c>
      <c r="AC28" s="193">
        <v>1800</v>
      </c>
      <c r="AD28" s="193">
        <v>4800</v>
      </c>
      <c r="AE28" s="193">
        <v>2</v>
      </c>
      <c r="AG28" s="154"/>
      <c r="AH28" s="154"/>
      <c r="AI28" s="194" t="s">
        <v>54</v>
      </c>
      <c r="AJ28" s="195">
        <v>100</v>
      </c>
      <c r="AK28" s="195"/>
      <c r="AL28" s="195"/>
      <c r="AM28" s="195">
        <v>2</v>
      </c>
      <c r="AO28" s="154"/>
      <c r="AP28" s="149" t="s">
        <v>148</v>
      </c>
      <c r="AQ28" s="196" t="s">
        <v>55</v>
      </c>
      <c r="AR28" s="197"/>
      <c r="AS28" s="197">
        <v>100</v>
      </c>
      <c r="AT28" s="197"/>
      <c r="AU28" s="197">
        <v>1</v>
      </c>
    </row>
    <row r="29" spans="1:47" x14ac:dyDescent="0.4">
      <c r="A29" s="154"/>
      <c r="B29" s="154"/>
      <c r="C29" s="186" t="s">
        <v>52</v>
      </c>
      <c r="D29" s="187">
        <v>100</v>
      </c>
      <c r="E29" s="187">
        <v>100</v>
      </c>
      <c r="F29" s="187"/>
      <c r="G29" s="187">
        <v>1</v>
      </c>
      <c r="I29" s="154"/>
      <c r="J29" s="154"/>
      <c r="K29" s="188" t="s">
        <v>55</v>
      </c>
      <c r="L29" s="189">
        <v>1100</v>
      </c>
      <c r="M29" s="189"/>
      <c r="N29" s="189"/>
      <c r="O29" s="189">
        <v>1</v>
      </c>
      <c r="Q29" s="154"/>
      <c r="R29" s="154"/>
      <c r="S29" s="190" t="s">
        <v>52</v>
      </c>
      <c r="T29" s="191">
        <v>2600</v>
      </c>
      <c r="U29" s="191">
        <v>500</v>
      </c>
      <c r="V29" s="191"/>
      <c r="W29" s="191">
        <v>1</v>
      </c>
      <c r="Y29" s="154"/>
      <c r="Z29" s="154"/>
      <c r="AA29" s="192" t="s">
        <v>53</v>
      </c>
      <c r="AB29" s="193">
        <v>3400</v>
      </c>
      <c r="AC29" s="193">
        <v>7800</v>
      </c>
      <c r="AD29" s="193">
        <v>400</v>
      </c>
      <c r="AE29" s="193">
        <v>2</v>
      </c>
      <c r="AG29" s="154"/>
      <c r="AH29" s="149" t="s">
        <v>121</v>
      </c>
      <c r="AI29" s="194" t="s">
        <v>51</v>
      </c>
      <c r="AJ29" s="195">
        <v>100</v>
      </c>
      <c r="AK29" s="195"/>
      <c r="AL29" s="195">
        <v>800</v>
      </c>
      <c r="AM29" s="195">
        <v>2</v>
      </c>
      <c r="AO29" s="154"/>
      <c r="AP29" s="149" t="s">
        <v>149</v>
      </c>
      <c r="AQ29" s="196" t="s">
        <v>51</v>
      </c>
      <c r="AR29" s="197">
        <v>500</v>
      </c>
      <c r="AS29" s="197">
        <v>300</v>
      </c>
      <c r="AT29" s="197"/>
      <c r="AU29" s="197">
        <v>7</v>
      </c>
    </row>
    <row r="30" spans="1:47" x14ac:dyDescent="0.4">
      <c r="A30" s="154"/>
      <c r="B30" s="149" t="s">
        <v>73</v>
      </c>
      <c r="C30" s="186" t="s">
        <v>55</v>
      </c>
      <c r="D30" s="187">
        <v>2800</v>
      </c>
      <c r="E30" s="187">
        <v>1000</v>
      </c>
      <c r="F30" s="187"/>
      <c r="G30" s="187">
        <v>6</v>
      </c>
      <c r="I30" s="154"/>
      <c r="J30" s="149" t="s">
        <v>80</v>
      </c>
      <c r="K30" s="188" t="s">
        <v>52</v>
      </c>
      <c r="L30" s="189">
        <v>41300</v>
      </c>
      <c r="M30" s="189">
        <v>1800</v>
      </c>
      <c r="N30" s="189">
        <v>3200</v>
      </c>
      <c r="O30" s="189">
        <v>4</v>
      </c>
      <c r="Q30" s="154"/>
      <c r="R30" s="154"/>
      <c r="S30" s="190" t="s">
        <v>53</v>
      </c>
      <c r="T30" s="191">
        <v>1400</v>
      </c>
      <c r="U30" s="191">
        <v>6800</v>
      </c>
      <c r="V30" s="191">
        <v>300</v>
      </c>
      <c r="W30" s="191">
        <v>1</v>
      </c>
      <c r="Y30" s="154"/>
      <c r="Z30" s="154"/>
      <c r="AA30" s="192" t="s">
        <v>55</v>
      </c>
      <c r="AB30" s="193">
        <v>1000</v>
      </c>
      <c r="AC30" s="193">
        <v>3100</v>
      </c>
      <c r="AD30" s="193">
        <v>500</v>
      </c>
      <c r="AE30" s="193">
        <v>6</v>
      </c>
      <c r="AG30" s="154"/>
      <c r="AH30" s="149" t="s">
        <v>122</v>
      </c>
      <c r="AI30" s="194" t="s">
        <v>52</v>
      </c>
      <c r="AJ30" s="195">
        <v>15700</v>
      </c>
      <c r="AK30" s="195">
        <v>19100</v>
      </c>
      <c r="AL30" s="195">
        <v>4300</v>
      </c>
      <c r="AM30" s="195">
        <v>2</v>
      </c>
      <c r="AO30" s="154"/>
      <c r="AP30" s="149" t="s">
        <v>150</v>
      </c>
      <c r="AQ30" s="196" t="s">
        <v>51</v>
      </c>
      <c r="AR30" s="197">
        <v>100</v>
      </c>
      <c r="AS30" s="197"/>
      <c r="AT30" s="197">
        <v>600</v>
      </c>
      <c r="AU30" s="197">
        <v>4</v>
      </c>
    </row>
    <row r="31" spans="1:47" x14ac:dyDescent="0.4">
      <c r="A31" s="154"/>
      <c r="B31" s="154"/>
      <c r="C31" s="186" t="s">
        <v>69</v>
      </c>
      <c r="D31" s="187">
        <v>2400</v>
      </c>
      <c r="E31" s="187">
        <v>100</v>
      </c>
      <c r="F31" s="187">
        <v>400</v>
      </c>
      <c r="G31" s="187">
        <v>10</v>
      </c>
      <c r="I31" s="154"/>
      <c r="J31" s="154"/>
      <c r="K31" s="188" t="s">
        <v>51</v>
      </c>
      <c r="L31" s="189">
        <v>3300</v>
      </c>
      <c r="M31" s="189"/>
      <c r="N31" s="189"/>
      <c r="O31" s="189">
        <v>6</v>
      </c>
      <c r="Q31" s="154"/>
      <c r="R31" s="154"/>
      <c r="S31" s="190" t="s">
        <v>55</v>
      </c>
      <c r="T31" s="191">
        <v>1000</v>
      </c>
      <c r="U31" s="191">
        <v>2400</v>
      </c>
      <c r="V31" s="191"/>
      <c r="W31" s="191">
        <v>3</v>
      </c>
      <c r="AG31" s="154"/>
      <c r="AH31" s="154"/>
      <c r="AI31" s="194" t="s">
        <v>55</v>
      </c>
      <c r="AJ31" s="195">
        <v>200</v>
      </c>
      <c r="AK31" s="195">
        <v>1100</v>
      </c>
      <c r="AL31" s="195"/>
      <c r="AM31" s="195">
        <v>1</v>
      </c>
      <c r="AO31" s="154"/>
      <c r="AP31" s="149" t="s">
        <v>151</v>
      </c>
      <c r="AQ31" s="196" t="s">
        <v>51</v>
      </c>
      <c r="AR31" s="197"/>
      <c r="AS31" s="197">
        <v>100</v>
      </c>
      <c r="AT31" s="197">
        <v>600</v>
      </c>
      <c r="AU31" s="197">
        <v>7</v>
      </c>
    </row>
    <row r="32" spans="1:47" x14ac:dyDescent="0.4">
      <c r="A32" s="154"/>
      <c r="B32" s="154"/>
      <c r="C32" s="186" t="s">
        <v>51</v>
      </c>
      <c r="D32" s="187">
        <v>400</v>
      </c>
      <c r="E32" s="187"/>
      <c r="F32" s="187"/>
      <c r="G32" s="187">
        <v>3</v>
      </c>
      <c r="I32" s="154"/>
      <c r="J32" s="149" t="s">
        <v>81</v>
      </c>
      <c r="K32" s="188" t="s">
        <v>55</v>
      </c>
      <c r="L32" s="189">
        <v>2200</v>
      </c>
      <c r="M32" s="189">
        <v>100</v>
      </c>
      <c r="N32" s="189"/>
      <c r="O32" s="189">
        <v>2</v>
      </c>
      <c r="Q32" s="154"/>
      <c r="R32" s="149" t="s">
        <v>94</v>
      </c>
      <c r="S32" s="190" t="s">
        <v>51</v>
      </c>
      <c r="T32" s="191">
        <v>200</v>
      </c>
      <c r="U32" s="191">
        <v>1000</v>
      </c>
      <c r="V32" s="191">
        <v>400</v>
      </c>
      <c r="W32" s="191">
        <v>7</v>
      </c>
      <c r="AG32" s="154"/>
      <c r="AH32" s="154"/>
      <c r="AI32" s="194" t="s">
        <v>54</v>
      </c>
      <c r="AJ32" s="195">
        <v>100</v>
      </c>
      <c r="AK32" s="195"/>
      <c r="AL32" s="195"/>
      <c r="AM32" s="195">
        <v>1</v>
      </c>
      <c r="AO32" s="154"/>
      <c r="AP32" s="149" t="s">
        <v>326</v>
      </c>
      <c r="AQ32" s="196" t="s">
        <v>51</v>
      </c>
      <c r="AR32" s="197"/>
      <c r="AS32" s="197"/>
      <c r="AT32" s="197">
        <v>100</v>
      </c>
      <c r="AU32" s="197">
        <v>1</v>
      </c>
    </row>
    <row r="33" spans="1:47" x14ac:dyDescent="0.4">
      <c r="A33" s="154"/>
      <c r="B33" s="149" t="s">
        <v>345</v>
      </c>
      <c r="C33" s="186" t="s">
        <v>55</v>
      </c>
      <c r="D33" s="187">
        <v>2900</v>
      </c>
      <c r="E33" s="187">
        <v>700</v>
      </c>
      <c r="F33" s="187"/>
      <c r="G33" s="187">
        <v>3</v>
      </c>
      <c r="I33" s="154"/>
      <c r="J33" s="154"/>
      <c r="K33" s="188" t="s">
        <v>51</v>
      </c>
      <c r="L33" s="189">
        <v>700</v>
      </c>
      <c r="M33" s="189"/>
      <c r="N33" s="189"/>
      <c r="O33" s="189">
        <v>6</v>
      </c>
      <c r="Q33" s="154"/>
      <c r="R33" s="154"/>
      <c r="S33" s="190" t="s">
        <v>55</v>
      </c>
      <c r="T33" s="191">
        <v>100</v>
      </c>
      <c r="U33" s="191"/>
      <c r="V33" s="191"/>
      <c r="W33" s="191">
        <v>1</v>
      </c>
      <c r="AG33" s="154"/>
      <c r="AH33" s="149" t="s">
        <v>123</v>
      </c>
      <c r="AI33" s="194" t="s">
        <v>51</v>
      </c>
      <c r="AJ33" s="195">
        <v>1700</v>
      </c>
      <c r="AK33" s="195"/>
      <c r="AL33" s="195">
        <v>1700</v>
      </c>
      <c r="AM33" s="195">
        <v>1</v>
      </c>
      <c r="AO33" s="149" t="s">
        <v>49</v>
      </c>
      <c r="AP33" s="149" t="s">
        <v>152</v>
      </c>
      <c r="AQ33" s="196" t="s">
        <v>53</v>
      </c>
      <c r="AR33" s="197">
        <v>500</v>
      </c>
      <c r="AS33" s="197">
        <v>1200</v>
      </c>
      <c r="AT33" s="197"/>
      <c r="AU33" s="197">
        <v>1</v>
      </c>
    </row>
    <row r="34" spans="1:47" x14ac:dyDescent="0.4">
      <c r="A34" s="154"/>
      <c r="B34" s="154"/>
      <c r="C34" s="186" t="s">
        <v>51</v>
      </c>
      <c r="D34" s="187">
        <v>2400</v>
      </c>
      <c r="E34" s="187"/>
      <c r="F34" s="187"/>
      <c r="G34" s="187">
        <v>1</v>
      </c>
      <c r="I34" s="154"/>
      <c r="J34" s="149" t="s">
        <v>83</v>
      </c>
      <c r="K34" s="188" t="s">
        <v>52</v>
      </c>
      <c r="L34" s="189">
        <v>10500</v>
      </c>
      <c r="M34" s="189"/>
      <c r="N34" s="189">
        <v>200</v>
      </c>
      <c r="O34" s="189">
        <v>1</v>
      </c>
      <c r="Q34" s="154"/>
      <c r="R34" s="149" t="s">
        <v>95</v>
      </c>
      <c r="S34" s="190" t="s">
        <v>52</v>
      </c>
      <c r="T34" s="191">
        <v>43900</v>
      </c>
      <c r="U34" s="191">
        <v>1900</v>
      </c>
      <c r="V34" s="191">
        <v>2800</v>
      </c>
      <c r="W34" s="191">
        <v>5</v>
      </c>
      <c r="AG34" s="154"/>
      <c r="AH34" s="154"/>
      <c r="AI34" s="194" t="s">
        <v>55</v>
      </c>
      <c r="AJ34" s="195">
        <v>400</v>
      </c>
      <c r="AK34" s="195">
        <v>100</v>
      </c>
      <c r="AL34" s="195"/>
      <c r="AM34" s="195">
        <v>1</v>
      </c>
      <c r="AO34" s="154"/>
      <c r="AP34" s="154"/>
      <c r="AQ34" s="196" t="s">
        <v>51</v>
      </c>
      <c r="AR34" s="197">
        <v>100</v>
      </c>
      <c r="AS34" s="197">
        <v>1000</v>
      </c>
      <c r="AT34" s="197">
        <v>3500</v>
      </c>
      <c r="AU34" s="197">
        <v>7</v>
      </c>
    </row>
    <row r="35" spans="1:47" x14ac:dyDescent="0.4">
      <c r="I35" s="154"/>
      <c r="J35" s="154"/>
      <c r="K35" s="188" t="s">
        <v>51</v>
      </c>
      <c r="L35" s="189">
        <v>4800</v>
      </c>
      <c r="M35" s="189"/>
      <c r="N35" s="189"/>
      <c r="O35" s="189">
        <v>3</v>
      </c>
      <c r="Q35" s="154"/>
      <c r="R35" s="154"/>
      <c r="S35" s="190" t="s">
        <v>51</v>
      </c>
      <c r="T35" s="191">
        <v>4400</v>
      </c>
      <c r="U35" s="191"/>
      <c r="V35" s="191"/>
      <c r="W35" s="191">
        <v>11</v>
      </c>
      <c r="AG35" s="154"/>
      <c r="AH35" s="149" t="s">
        <v>124</v>
      </c>
      <c r="AI35" s="194" t="s">
        <v>51</v>
      </c>
      <c r="AJ35" s="195"/>
      <c r="AK35" s="195"/>
      <c r="AL35" s="195">
        <v>1100</v>
      </c>
      <c r="AM35" s="195">
        <v>2</v>
      </c>
      <c r="AO35" s="154"/>
      <c r="AP35" s="154"/>
      <c r="AQ35" s="196" t="s">
        <v>55</v>
      </c>
      <c r="AR35" s="197"/>
      <c r="AS35" s="197">
        <v>300</v>
      </c>
      <c r="AT35" s="197"/>
      <c r="AU35" s="197">
        <v>2</v>
      </c>
    </row>
    <row r="36" spans="1:47" x14ac:dyDescent="0.4">
      <c r="I36" s="154"/>
      <c r="J36" s="149" t="s">
        <v>325</v>
      </c>
      <c r="K36" s="188" t="s">
        <v>55</v>
      </c>
      <c r="L36" s="189">
        <v>2500</v>
      </c>
      <c r="M36" s="189"/>
      <c r="N36" s="189"/>
      <c r="O36" s="189">
        <v>1</v>
      </c>
      <c r="Q36" s="154"/>
      <c r="R36" s="154"/>
      <c r="S36" s="190" t="s">
        <v>55</v>
      </c>
      <c r="T36" s="191">
        <v>400</v>
      </c>
      <c r="U36" s="191"/>
      <c r="V36" s="191"/>
      <c r="W36" s="191">
        <v>1</v>
      </c>
      <c r="AG36" s="154"/>
      <c r="AH36" s="149" t="s">
        <v>125</v>
      </c>
      <c r="AI36" s="194" t="s">
        <v>51</v>
      </c>
      <c r="AJ36" s="195"/>
      <c r="AK36" s="195">
        <v>300</v>
      </c>
      <c r="AL36" s="195">
        <v>1200</v>
      </c>
      <c r="AM36" s="195">
        <v>2</v>
      </c>
      <c r="AO36" s="154"/>
      <c r="AP36" s="149" t="s">
        <v>153</v>
      </c>
      <c r="AQ36" s="196" t="s">
        <v>51</v>
      </c>
      <c r="AR36" s="197">
        <v>900</v>
      </c>
      <c r="AS36" s="197">
        <v>300</v>
      </c>
      <c r="AT36" s="197">
        <v>6200</v>
      </c>
      <c r="AU36" s="197">
        <v>12</v>
      </c>
    </row>
    <row r="37" spans="1:47" x14ac:dyDescent="0.4">
      <c r="I37" s="154"/>
      <c r="J37" s="154"/>
      <c r="K37" s="188" t="s">
        <v>51</v>
      </c>
      <c r="L37" s="189">
        <v>400</v>
      </c>
      <c r="M37" s="189"/>
      <c r="N37" s="189"/>
      <c r="O37" s="189">
        <v>1</v>
      </c>
      <c r="Q37" s="154"/>
      <c r="R37" s="149" t="s">
        <v>364</v>
      </c>
      <c r="S37" s="190" t="s">
        <v>51</v>
      </c>
      <c r="T37" s="191">
        <v>300</v>
      </c>
      <c r="U37" s="191"/>
      <c r="V37" s="191"/>
      <c r="W37" s="191">
        <v>1</v>
      </c>
      <c r="AG37" s="154"/>
      <c r="AH37" s="149" t="s">
        <v>126</v>
      </c>
      <c r="AI37" s="194" t="s">
        <v>51</v>
      </c>
      <c r="AJ37" s="195">
        <v>2700</v>
      </c>
      <c r="AK37" s="195"/>
      <c r="AL37" s="195">
        <v>800</v>
      </c>
      <c r="AM37" s="195">
        <v>3</v>
      </c>
      <c r="AO37" s="154"/>
      <c r="AP37" s="154"/>
      <c r="AQ37" s="196" t="s">
        <v>54</v>
      </c>
      <c r="AR37" s="197">
        <v>100</v>
      </c>
      <c r="AS37" s="197"/>
      <c r="AT37" s="197"/>
      <c r="AU37" s="197">
        <v>2</v>
      </c>
    </row>
    <row r="38" spans="1:47" x14ac:dyDescent="0.4">
      <c r="I38" s="154"/>
      <c r="J38" s="154"/>
      <c r="K38" s="188" t="s">
        <v>69</v>
      </c>
      <c r="L38" s="189">
        <v>200</v>
      </c>
      <c r="M38" s="189"/>
      <c r="N38" s="189"/>
      <c r="O38" s="189">
        <v>1</v>
      </c>
      <c r="Q38" s="154"/>
      <c r="R38" s="149" t="s">
        <v>96</v>
      </c>
      <c r="S38" s="190" t="s">
        <v>52</v>
      </c>
      <c r="T38" s="191">
        <v>49400</v>
      </c>
      <c r="U38" s="191">
        <v>3100</v>
      </c>
      <c r="V38" s="191">
        <v>3200</v>
      </c>
      <c r="W38" s="191">
        <v>4</v>
      </c>
      <c r="AG38" s="154"/>
      <c r="AH38" s="154"/>
      <c r="AI38" s="194" t="s">
        <v>55</v>
      </c>
      <c r="AJ38" s="195">
        <v>1800</v>
      </c>
      <c r="AK38" s="195">
        <v>300</v>
      </c>
      <c r="AL38" s="195"/>
      <c r="AM38" s="195">
        <v>3</v>
      </c>
      <c r="AO38" s="154"/>
      <c r="AP38" s="149" t="s">
        <v>327</v>
      </c>
      <c r="AQ38" s="196" t="s">
        <v>154</v>
      </c>
      <c r="AR38" s="197">
        <v>400</v>
      </c>
      <c r="AS38" s="197"/>
      <c r="AT38" s="197"/>
      <c r="AU38" s="197">
        <v>1</v>
      </c>
    </row>
    <row r="39" spans="1:47" x14ac:dyDescent="0.4">
      <c r="I39" s="154"/>
      <c r="J39" s="149" t="s">
        <v>84</v>
      </c>
      <c r="K39" s="188" t="s">
        <v>55</v>
      </c>
      <c r="L39" s="189">
        <v>4700</v>
      </c>
      <c r="M39" s="189">
        <v>1400</v>
      </c>
      <c r="N39" s="189"/>
      <c r="O39" s="189">
        <v>11</v>
      </c>
      <c r="Q39" s="154"/>
      <c r="R39" s="154"/>
      <c r="S39" s="190" t="s">
        <v>51</v>
      </c>
      <c r="T39" s="191">
        <v>6900</v>
      </c>
      <c r="U39" s="191">
        <v>100</v>
      </c>
      <c r="V39" s="191">
        <v>1400</v>
      </c>
      <c r="W39" s="191">
        <v>8</v>
      </c>
      <c r="AG39" s="154"/>
      <c r="AH39" s="154"/>
      <c r="AI39" s="194" t="s">
        <v>54</v>
      </c>
      <c r="AJ39" s="195">
        <v>100</v>
      </c>
      <c r="AK39" s="195"/>
      <c r="AL39" s="195"/>
      <c r="AM39" s="195">
        <v>3</v>
      </c>
      <c r="AO39" s="154"/>
      <c r="AP39" s="149" t="s">
        <v>155</v>
      </c>
      <c r="AQ39" s="196" t="s">
        <v>51</v>
      </c>
      <c r="AR39" s="197">
        <v>300</v>
      </c>
      <c r="AS39" s="197">
        <v>100</v>
      </c>
      <c r="AT39" s="197">
        <v>100</v>
      </c>
      <c r="AU39" s="197">
        <v>14</v>
      </c>
    </row>
    <row r="40" spans="1:47" x14ac:dyDescent="0.4">
      <c r="I40" s="154"/>
      <c r="J40" s="154"/>
      <c r="K40" s="188" t="s">
        <v>51</v>
      </c>
      <c r="L40" s="189">
        <v>4600</v>
      </c>
      <c r="M40" s="189"/>
      <c r="N40" s="189"/>
      <c r="O40" s="189">
        <v>11</v>
      </c>
      <c r="Q40" s="154"/>
      <c r="R40" s="149" t="s">
        <v>348</v>
      </c>
      <c r="S40" s="190" t="s">
        <v>51</v>
      </c>
      <c r="T40" s="191">
        <v>1300</v>
      </c>
      <c r="U40" s="191"/>
      <c r="V40" s="191"/>
      <c r="W40" s="191">
        <v>1</v>
      </c>
      <c r="AG40" s="154"/>
      <c r="AH40" s="149" t="s">
        <v>127</v>
      </c>
      <c r="AI40" s="194" t="s">
        <v>52</v>
      </c>
      <c r="AJ40" s="195">
        <v>1800</v>
      </c>
      <c r="AK40" s="195">
        <v>900</v>
      </c>
      <c r="AL40" s="195">
        <v>300</v>
      </c>
      <c r="AM40" s="195">
        <v>2</v>
      </c>
      <c r="AO40" s="154"/>
      <c r="AP40" s="154"/>
      <c r="AQ40" s="196" t="s">
        <v>54</v>
      </c>
      <c r="AR40" s="197">
        <v>100</v>
      </c>
      <c r="AS40" s="197"/>
      <c r="AT40" s="197"/>
      <c r="AU40" s="197">
        <v>1</v>
      </c>
    </row>
    <row r="41" spans="1:47" x14ac:dyDescent="0.4">
      <c r="I41" s="154"/>
      <c r="J41" s="154"/>
      <c r="K41" s="188" t="s">
        <v>52</v>
      </c>
      <c r="L41" s="189">
        <v>4100</v>
      </c>
      <c r="M41" s="189">
        <v>6900</v>
      </c>
      <c r="N41" s="189">
        <v>100</v>
      </c>
      <c r="O41" s="189">
        <v>2</v>
      </c>
      <c r="Q41" s="154"/>
      <c r="R41" s="149" t="s">
        <v>97</v>
      </c>
      <c r="S41" s="190" t="s">
        <v>55</v>
      </c>
      <c r="T41" s="191">
        <v>4600</v>
      </c>
      <c r="U41" s="191"/>
      <c r="V41" s="191"/>
      <c r="W41" s="191">
        <v>1</v>
      </c>
      <c r="AG41" s="154"/>
      <c r="AH41" s="154"/>
      <c r="AI41" s="194" t="s">
        <v>51</v>
      </c>
      <c r="AJ41" s="195">
        <v>300</v>
      </c>
      <c r="AK41" s="195"/>
      <c r="AL41" s="195">
        <v>2400</v>
      </c>
      <c r="AM41" s="195">
        <v>4</v>
      </c>
    </row>
    <row r="42" spans="1:47" x14ac:dyDescent="0.4">
      <c r="I42" s="154"/>
      <c r="J42" s="154"/>
      <c r="K42" s="188" t="s">
        <v>54</v>
      </c>
      <c r="L42" s="189">
        <v>2800</v>
      </c>
      <c r="M42" s="189"/>
      <c r="N42" s="189"/>
      <c r="O42" s="189">
        <v>24</v>
      </c>
      <c r="Q42" s="154"/>
      <c r="R42" s="154"/>
      <c r="S42" s="190" t="s">
        <v>51</v>
      </c>
      <c r="T42" s="191">
        <v>200</v>
      </c>
      <c r="U42" s="191"/>
      <c r="V42" s="191"/>
      <c r="W42" s="191">
        <v>1</v>
      </c>
      <c r="AG42" s="154"/>
      <c r="AH42" s="149" t="s">
        <v>128</v>
      </c>
      <c r="AI42" s="194" t="s">
        <v>51</v>
      </c>
      <c r="AJ42" s="195">
        <v>200</v>
      </c>
      <c r="AK42" s="195"/>
      <c r="AL42" s="195">
        <v>1400</v>
      </c>
      <c r="AM42" s="195">
        <v>9</v>
      </c>
    </row>
    <row r="43" spans="1:47" x14ac:dyDescent="0.4">
      <c r="I43" s="154"/>
      <c r="J43" s="149" t="s">
        <v>85</v>
      </c>
      <c r="K43" s="188" t="s">
        <v>52</v>
      </c>
      <c r="L43" s="189">
        <v>30500</v>
      </c>
      <c r="M43" s="189">
        <v>900</v>
      </c>
      <c r="N43" s="189">
        <v>900</v>
      </c>
      <c r="O43" s="189">
        <v>13</v>
      </c>
      <c r="Q43" s="154"/>
      <c r="R43" s="154"/>
      <c r="S43" s="190" t="s">
        <v>54</v>
      </c>
      <c r="T43" s="191">
        <v>100</v>
      </c>
      <c r="U43" s="191"/>
      <c r="V43" s="191"/>
      <c r="W43" s="191">
        <v>1</v>
      </c>
      <c r="AG43" s="154"/>
      <c r="AH43" s="149" t="s">
        <v>129</v>
      </c>
      <c r="AI43" s="194" t="s">
        <v>51</v>
      </c>
      <c r="AJ43" s="195">
        <v>100</v>
      </c>
      <c r="AK43" s="195"/>
      <c r="AL43" s="195">
        <v>100</v>
      </c>
      <c r="AM43" s="195">
        <v>5</v>
      </c>
    </row>
    <row r="44" spans="1:47" x14ac:dyDescent="0.4">
      <c r="I44" s="154"/>
      <c r="J44" s="154"/>
      <c r="K44" s="188" t="s">
        <v>51</v>
      </c>
      <c r="L44" s="189">
        <v>4100</v>
      </c>
      <c r="M44" s="189">
        <v>100</v>
      </c>
      <c r="N44" s="189"/>
      <c r="O44" s="189">
        <v>13</v>
      </c>
      <c r="Q44" s="154"/>
      <c r="R44" s="149" t="s">
        <v>98</v>
      </c>
      <c r="S44" s="190" t="s">
        <v>51</v>
      </c>
      <c r="T44" s="191">
        <v>5400</v>
      </c>
      <c r="U44" s="191"/>
      <c r="V44" s="191"/>
      <c r="W44" s="191">
        <v>7</v>
      </c>
      <c r="AG44" s="154"/>
      <c r="AH44" s="149" t="s">
        <v>130</v>
      </c>
      <c r="AI44" s="194" t="s">
        <v>55</v>
      </c>
      <c r="AJ44" s="195">
        <v>1200</v>
      </c>
      <c r="AK44" s="195"/>
      <c r="AL44" s="195"/>
      <c r="AM44" s="195">
        <v>4</v>
      </c>
    </row>
    <row r="45" spans="1:47" x14ac:dyDescent="0.4">
      <c r="I45" s="154"/>
      <c r="J45" s="154"/>
      <c r="K45" s="188" t="s">
        <v>54</v>
      </c>
      <c r="L45" s="189">
        <v>2200</v>
      </c>
      <c r="M45" s="189"/>
      <c r="N45" s="189">
        <v>200</v>
      </c>
      <c r="O45" s="189">
        <v>21</v>
      </c>
      <c r="Q45" s="154"/>
      <c r="R45" s="154"/>
      <c r="S45" s="190" t="s">
        <v>55</v>
      </c>
      <c r="T45" s="191">
        <v>4400</v>
      </c>
      <c r="U45" s="191">
        <v>900</v>
      </c>
      <c r="V45" s="191"/>
      <c r="W45" s="191">
        <v>4</v>
      </c>
      <c r="AG45" s="154"/>
      <c r="AH45" s="154"/>
      <c r="AI45" s="194" t="s">
        <v>54</v>
      </c>
      <c r="AJ45" s="195">
        <v>900</v>
      </c>
      <c r="AK45" s="195"/>
      <c r="AL45" s="195"/>
      <c r="AM45" s="195">
        <v>5</v>
      </c>
    </row>
    <row r="46" spans="1:47" x14ac:dyDescent="0.4">
      <c r="I46" s="154"/>
      <c r="J46" s="149" t="s">
        <v>86</v>
      </c>
      <c r="K46" s="188" t="s">
        <v>52</v>
      </c>
      <c r="L46" s="189">
        <v>40300</v>
      </c>
      <c r="M46" s="189">
        <v>6200</v>
      </c>
      <c r="N46" s="189">
        <v>100</v>
      </c>
      <c r="O46" s="189">
        <v>4</v>
      </c>
      <c r="Q46" s="154"/>
      <c r="R46" s="154"/>
      <c r="S46" s="190" t="s">
        <v>54</v>
      </c>
      <c r="T46" s="191">
        <v>1600</v>
      </c>
      <c r="U46" s="191"/>
      <c r="V46" s="191"/>
      <c r="W46" s="191">
        <v>8</v>
      </c>
      <c r="AG46" s="154"/>
      <c r="AH46" s="154"/>
      <c r="AI46" s="194" t="s">
        <v>51</v>
      </c>
      <c r="AJ46" s="195">
        <v>500</v>
      </c>
      <c r="AK46" s="195"/>
      <c r="AL46" s="195">
        <v>3800</v>
      </c>
      <c r="AM46" s="195">
        <v>21</v>
      </c>
    </row>
    <row r="47" spans="1:47" x14ac:dyDescent="0.4">
      <c r="I47" s="154"/>
      <c r="J47" s="154"/>
      <c r="K47" s="188" t="s">
        <v>51</v>
      </c>
      <c r="L47" s="189">
        <v>6500</v>
      </c>
      <c r="M47" s="189"/>
      <c r="N47" s="189"/>
      <c r="O47" s="189">
        <v>23</v>
      </c>
      <c r="Q47" s="154"/>
      <c r="R47" s="149" t="s">
        <v>99</v>
      </c>
      <c r="S47" s="190" t="s">
        <v>54</v>
      </c>
      <c r="T47" s="191">
        <v>100</v>
      </c>
      <c r="U47" s="191"/>
      <c r="V47" s="191"/>
      <c r="W47" s="191">
        <v>4</v>
      </c>
      <c r="AG47" s="154"/>
      <c r="AH47" s="154"/>
      <c r="AI47" s="194" t="s">
        <v>52</v>
      </c>
      <c r="AJ47" s="195"/>
      <c r="AK47" s="195"/>
      <c r="AL47" s="195">
        <v>200</v>
      </c>
      <c r="AM47" s="195">
        <v>1</v>
      </c>
    </row>
    <row r="48" spans="1:47" x14ac:dyDescent="0.4">
      <c r="Q48" s="154"/>
      <c r="R48" s="149" t="s">
        <v>100</v>
      </c>
      <c r="S48" s="190" t="s">
        <v>51</v>
      </c>
      <c r="T48" s="191">
        <v>7800</v>
      </c>
      <c r="U48" s="191"/>
      <c r="V48" s="191"/>
      <c r="W48" s="191">
        <v>12</v>
      </c>
      <c r="AG48" s="154"/>
      <c r="AH48" s="149" t="s">
        <v>131</v>
      </c>
      <c r="AI48" s="194" t="s">
        <v>51</v>
      </c>
      <c r="AJ48" s="195">
        <v>200</v>
      </c>
      <c r="AK48" s="195"/>
      <c r="AL48" s="195">
        <v>1200</v>
      </c>
      <c r="AM48" s="195">
        <v>5</v>
      </c>
    </row>
    <row r="49" spans="17:39" x14ac:dyDescent="0.4">
      <c r="Q49" s="154"/>
      <c r="R49" s="154"/>
      <c r="S49" s="190" t="s">
        <v>54</v>
      </c>
      <c r="T49" s="191">
        <v>1900</v>
      </c>
      <c r="U49" s="191"/>
      <c r="V49" s="191">
        <v>100</v>
      </c>
      <c r="W49" s="191">
        <v>11</v>
      </c>
      <c r="AG49" s="154"/>
      <c r="AH49" s="154"/>
      <c r="AI49" s="194" t="s">
        <v>54</v>
      </c>
      <c r="AJ49" s="195">
        <v>100</v>
      </c>
      <c r="AK49" s="195"/>
      <c r="AL49" s="195"/>
      <c r="AM49" s="195">
        <v>7</v>
      </c>
    </row>
    <row r="50" spans="17:39" x14ac:dyDescent="0.4">
      <c r="Q50" s="154"/>
      <c r="R50" s="154"/>
      <c r="S50" s="190" t="s">
        <v>55</v>
      </c>
      <c r="T50" s="191">
        <v>200</v>
      </c>
      <c r="U50" s="191">
        <v>3400</v>
      </c>
      <c r="V50" s="191"/>
      <c r="W50" s="191">
        <v>4</v>
      </c>
      <c r="AG50" s="154"/>
      <c r="AH50" s="149" t="s">
        <v>350</v>
      </c>
      <c r="AI50" s="194" t="s">
        <v>51</v>
      </c>
      <c r="AJ50" s="195">
        <v>100</v>
      </c>
      <c r="AK50" s="195"/>
      <c r="AL50" s="195">
        <v>2200</v>
      </c>
      <c r="AM50" s="195">
        <v>2</v>
      </c>
    </row>
    <row r="51" spans="17:39" x14ac:dyDescent="0.4">
      <c r="Q51" s="154"/>
      <c r="R51" s="149" t="s">
        <v>101</v>
      </c>
      <c r="S51" s="190" t="s">
        <v>52</v>
      </c>
      <c r="T51" s="191">
        <v>46700</v>
      </c>
      <c r="U51" s="191">
        <v>600</v>
      </c>
      <c r="V51" s="191">
        <v>3900</v>
      </c>
      <c r="W51" s="191">
        <v>2</v>
      </c>
      <c r="AG51" s="154"/>
      <c r="AH51" s="149" t="s">
        <v>132</v>
      </c>
      <c r="AI51" s="194" t="s">
        <v>52</v>
      </c>
      <c r="AJ51" s="195">
        <v>1100</v>
      </c>
      <c r="AK51" s="195"/>
      <c r="AL51" s="195">
        <v>5400</v>
      </c>
      <c r="AM51" s="195">
        <v>2</v>
      </c>
    </row>
    <row r="52" spans="17:39" x14ac:dyDescent="0.4">
      <c r="Q52" s="154"/>
      <c r="R52" s="154"/>
      <c r="S52" s="190" t="s">
        <v>51</v>
      </c>
      <c r="T52" s="191">
        <v>12900</v>
      </c>
      <c r="U52" s="191">
        <v>100</v>
      </c>
      <c r="V52" s="191">
        <v>7700</v>
      </c>
      <c r="W52" s="191">
        <v>17</v>
      </c>
      <c r="AG52" s="154"/>
      <c r="AH52" s="154"/>
      <c r="AI52" s="194" t="s">
        <v>51</v>
      </c>
      <c r="AJ52" s="195">
        <v>600</v>
      </c>
      <c r="AK52" s="195">
        <v>300</v>
      </c>
      <c r="AL52" s="195">
        <v>5000</v>
      </c>
      <c r="AM52" s="195">
        <v>18</v>
      </c>
    </row>
    <row r="53" spans="17:39" x14ac:dyDescent="0.4">
      <c r="Q53" s="154"/>
      <c r="R53" s="149" t="s">
        <v>102</v>
      </c>
      <c r="S53" s="190" t="s">
        <v>55</v>
      </c>
      <c r="T53" s="191">
        <v>3000</v>
      </c>
      <c r="U53" s="191">
        <v>5900</v>
      </c>
      <c r="V53" s="191">
        <v>300</v>
      </c>
      <c r="W53" s="191">
        <v>7</v>
      </c>
      <c r="AG53" s="154"/>
      <c r="AH53" s="154"/>
      <c r="AI53" s="194" t="s">
        <v>54</v>
      </c>
      <c r="AJ53" s="195">
        <v>200</v>
      </c>
      <c r="AK53" s="195"/>
      <c r="AL53" s="195">
        <v>100</v>
      </c>
      <c r="AM53" s="195">
        <v>9</v>
      </c>
    </row>
    <row r="54" spans="17:39" x14ac:dyDescent="0.4">
      <c r="Q54" s="154"/>
      <c r="R54" s="154"/>
      <c r="S54" s="190" t="s">
        <v>54</v>
      </c>
      <c r="T54" s="191">
        <v>1000</v>
      </c>
      <c r="U54" s="191"/>
      <c r="V54" s="191">
        <v>100</v>
      </c>
      <c r="W54" s="191">
        <v>2</v>
      </c>
      <c r="AG54" s="154"/>
      <c r="AH54" s="149" t="s">
        <v>133</v>
      </c>
      <c r="AI54" s="194" t="s">
        <v>51</v>
      </c>
      <c r="AJ54" s="195">
        <v>200</v>
      </c>
      <c r="AK54" s="195"/>
      <c r="AL54" s="195"/>
      <c r="AM54" s="195">
        <v>1</v>
      </c>
    </row>
    <row r="55" spans="17:39" x14ac:dyDescent="0.4">
      <c r="Q55" s="154"/>
      <c r="R55" s="149" t="s">
        <v>337</v>
      </c>
      <c r="S55" s="190" t="s">
        <v>51</v>
      </c>
      <c r="T55" s="191">
        <v>300</v>
      </c>
      <c r="U55" s="191"/>
      <c r="V55" s="191"/>
      <c r="W55" s="191">
        <v>1</v>
      </c>
      <c r="AG55" s="154"/>
      <c r="AH55" s="149" t="s">
        <v>134</v>
      </c>
      <c r="AI55" s="194" t="s">
        <v>52</v>
      </c>
      <c r="AJ55" s="195">
        <v>27200</v>
      </c>
      <c r="AK55" s="195">
        <v>1000</v>
      </c>
      <c r="AL55" s="195">
        <v>1300</v>
      </c>
      <c r="AM55" s="195">
        <v>2</v>
      </c>
    </row>
    <row r="56" spans="17:39" x14ac:dyDescent="0.4">
      <c r="Q56" s="154"/>
      <c r="R56" s="149" t="s">
        <v>103</v>
      </c>
      <c r="S56" s="190" t="s">
        <v>51</v>
      </c>
      <c r="T56" s="191">
        <v>100</v>
      </c>
      <c r="U56" s="191"/>
      <c r="V56" s="191"/>
      <c r="W56" s="191">
        <v>1</v>
      </c>
      <c r="AG56" s="154"/>
      <c r="AH56" s="154"/>
      <c r="AI56" s="194" t="s">
        <v>55</v>
      </c>
      <c r="AJ56" s="195">
        <v>2600</v>
      </c>
      <c r="AK56" s="195"/>
      <c r="AL56" s="195"/>
      <c r="AM56" s="195">
        <v>4</v>
      </c>
    </row>
  </sheetData>
  <mergeCells count="7">
    <mergeCell ref="AG8:AM8"/>
    <mergeCell ref="AO8:AU8"/>
    <mergeCell ref="A4:G4"/>
    <mergeCell ref="A8:G8"/>
    <mergeCell ref="I8:O8"/>
    <mergeCell ref="Q8:W8"/>
    <mergeCell ref="Y8:AE8"/>
  </mergeCells>
  <conditionalFormatting sqref="A10:G1048576">
    <cfRule type="expression" dxfId="11" priority="5">
      <formula>$G10&gt;=1</formula>
    </cfRule>
  </conditionalFormatting>
  <conditionalFormatting sqref="I10:O1048576">
    <cfRule type="expression" dxfId="10" priority="6">
      <formula>$O10&gt;=1</formula>
    </cfRule>
  </conditionalFormatting>
  <conditionalFormatting sqref="Q10:W1048576">
    <cfRule type="expression" dxfId="9" priority="4">
      <formula>$W10&gt;=1</formula>
    </cfRule>
  </conditionalFormatting>
  <conditionalFormatting sqref="Y10:AE1048576">
    <cfRule type="expression" dxfId="8" priority="3">
      <formula>$AE10&gt;=1</formula>
    </cfRule>
  </conditionalFormatting>
  <conditionalFormatting sqref="AG10:AM1048576">
    <cfRule type="expression" dxfId="7" priority="2">
      <formula>$AM10&gt;=1</formula>
    </cfRule>
  </conditionalFormatting>
  <conditionalFormatting sqref="AO10:AU1048576">
    <cfRule type="expression" dxfId="6" priority="1">
      <formula>$AU10&gt;=1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5F25-4DA3-49B7-B225-546F929F4374}">
  <sheetPr>
    <tabColor theme="6"/>
  </sheetPr>
  <dimension ref="A1:J168"/>
  <sheetViews>
    <sheetView tabSelected="1" workbookViewId="0">
      <selection activeCell="C22" sqref="C22"/>
    </sheetView>
  </sheetViews>
  <sheetFormatPr baseColWidth="10" defaultRowHeight="18.75" x14ac:dyDescent="0.4"/>
  <cols>
    <col min="1" max="1" width="31.33203125" bestFit="1" customWidth="1"/>
  </cols>
  <sheetData>
    <row r="1" spans="1:10" ht="16.5" customHeight="1" x14ac:dyDescent="0.4">
      <c r="A1" s="67"/>
      <c r="B1" s="68"/>
      <c r="C1" s="68"/>
      <c r="D1" s="68"/>
      <c r="E1" s="68"/>
      <c r="F1" s="68"/>
      <c r="G1" s="103"/>
      <c r="H1" s="103"/>
      <c r="I1" s="103"/>
      <c r="J1" s="104"/>
    </row>
    <row r="2" spans="1:10" ht="16.5" customHeight="1" x14ac:dyDescent="0.4">
      <c r="A2" s="83" t="str">
        <f>'Tabeller fra Fisknytt'!A2</f>
        <v>Fisknytt uke 08 2026</v>
      </c>
      <c r="B2" s="81"/>
      <c r="C2" s="81"/>
      <c r="D2" s="81"/>
      <c r="E2" s="81"/>
      <c r="F2" s="81"/>
      <c r="G2" s="107"/>
      <c r="H2" s="107"/>
      <c r="I2" s="107"/>
      <c r="J2" s="108"/>
    </row>
    <row r="3" spans="1:10" ht="17.25" customHeight="1" thickBot="1" x14ac:dyDescent="0.45">
      <c r="A3" s="70"/>
      <c r="B3" s="71"/>
      <c r="C3" s="71"/>
      <c r="D3" s="71"/>
      <c r="E3" s="71"/>
      <c r="F3" s="71"/>
      <c r="G3" s="105"/>
      <c r="H3" s="105"/>
      <c r="I3" s="105"/>
      <c r="J3" s="106"/>
    </row>
    <row r="6" spans="1:10" ht="23.25" thickBot="1" x14ac:dyDescent="0.45">
      <c r="A6" s="120" t="str">
        <f>"Prisrapport fersk-omsetning uke "&amp;MID(A2,14,2)</f>
        <v>Prisrapport fersk-omsetning uke 08</v>
      </c>
      <c r="B6" s="121"/>
      <c r="C6" s="121"/>
      <c r="D6" s="121"/>
      <c r="E6" s="121"/>
      <c r="F6" s="121"/>
      <c r="G6" s="121"/>
      <c r="H6" s="121"/>
      <c r="I6" s="121"/>
      <c r="J6" s="121"/>
    </row>
    <row r="7" spans="1:10" x14ac:dyDescent="0.4">
      <c r="A7" s="55" t="s">
        <v>156</v>
      </c>
      <c r="B7" s="54" t="s">
        <v>157</v>
      </c>
      <c r="C7" s="110" t="str">
        <f>"Uke "&amp;MID(A2,14,7)</f>
        <v>Uke 08 2026</v>
      </c>
      <c r="D7" s="110"/>
      <c r="E7" s="110" t="s">
        <v>158</v>
      </c>
      <c r="F7" s="110"/>
      <c r="G7" s="110" t="s">
        <v>159</v>
      </c>
      <c r="H7" s="110"/>
      <c r="I7" s="110" t="s">
        <v>160</v>
      </c>
      <c r="J7" s="111"/>
    </row>
    <row r="8" spans="1:10" x14ac:dyDescent="0.4">
      <c r="A8" s="49" t="s">
        <v>161</v>
      </c>
      <c r="B8" s="48" t="s">
        <v>162</v>
      </c>
      <c r="C8" s="48" t="s">
        <v>4</v>
      </c>
      <c r="D8" s="48" t="s">
        <v>163</v>
      </c>
      <c r="E8" s="48" t="s">
        <v>4</v>
      </c>
      <c r="F8" s="48" t="s">
        <v>163</v>
      </c>
      <c r="G8" s="48" t="s">
        <v>4</v>
      </c>
      <c r="H8" s="48" t="s">
        <v>163</v>
      </c>
      <c r="I8" s="48" t="s">
        <v>164</v>
      </c>
      <c r="J8" s="47" t="s">
        <v>165</v>
      </c>
    </row>
    <row r="9" spans="1:10" ht="19.5" thickBot="1" x14ac:dyDescent="0.45">
      <c r="A9" s="109" t="s">
        <v>166</v>
      </c>
      <c r="B9" s="43"/>
      <c r="C9" s="48" t="s">
        <v>167</v>
      </c>
      <c r="D9" s="48" t="s">
        <v>162</v>
      </c>
      <c r="E9" s="48" t="s">
        <v>167</v>
      </c>
      <c r="F9" s="48" t="s">
        <v>162</v>
      </c>
      <c r="G9" s="48" t="s">
        <v>167</v>
      </c>
      <c r="H9" s="48" t="s">
        <v>162</v>
      </c>
      <c r="I9" s="48" t="s">
        <v>168</v>
      </c>
      <c r="J9" s="47" t="s">
        <v>169</v>
      </c>
    </row>
    <row r="10" spans="1:10" x14ac:dyDescent="0.4">
      <c r="A10" s="114" t="s">
        <v>170</v>
      </c>
      <c r="B10" s="115">
        <v>73</v>
      </c>
      <c r="C10" s="116">
        <v>1046556</v>
      </c>
      <c r="D10" s="117">
        <v>99.49</v>
      </c>
      <c r="E10" s="116">
        <v>3586932</v>
      </c>
      <c r="F10" s="117">
        <v>99.79</v>
      </c>
      <c r="G10" s="116">
        <v>3752960</v>
      </c>
      <c r="H10" s="117">
        <v>80.319999999999993</v>
      </c>
      <c r="I10" s="118">
        <v>-0.04</v>
      </c>
      <c r="J10" s="119">
        <v>0.24</v>
      </c>
    </row>
    <row r="11" spans="1:10" x14ac:dyDescent="0.4">
      <c r="A11" s="42" t="s">
        <v>171</v>
      </c>
      <c r="B11" s="113">
        <v>70.5</v>
      </c>
      <c r="C11" s="64">
        <v>2027897</v>
      </c>
      <c r="D11" s="65">
        <v>98.08</v>
      </c>
      <c r="E11" s="64">
        <v>8591032</v>
      </c>
      <c r="F11" s="65">
        <v>97.89</v>
      </c>
      <c r="G11" s="64" t="s">
        <v>366</v>
      </c>
      <c r="H11" s="65" t="s">
        <v>366</v>
      </c>
      <c r="I11" s="66"/>
      <c r="J11" s="45"/>
    </row>
    <row r="12" spans="1:10" x14ac:dyDescent="0.4">
      <c r="A12" s="42" t="s">
        <v>172</v>
      </c>
      <c r="B12" s="113">
        <v>68</v>
      </c>
      <c r="C12" s="64">
        <v>1291888</v>
      </c>
      <c r="D12" s="65">
        <v>96.62</v>
      </c>
      <c r="E12" s="64">
        <v>5573954</v>
      </c>
      <c r="F12" s="65">
        <v>93.48</v>
      </c>
      <c r="G12" s="64" t="s">
        <v>366</v>
      </c>
      <c r="H12" s="65" t="s">
        <v>366</v>
      </c>
      <c r="I12" s="66"/>
      <c r="J12" s="45"/>
    </row>
    <row r="13" spans="1:10" x14ac:dyDescent="0.4">
      <c r="A13" s="42" t="s">
        <v>173</v>
      </c>
      <c r="B13" s="113">
        <v>65.5</v>
      </c>
      <c r="C13" s="64">
        <v>325222</v>
      </c>
      <c r="D13" s="65">
        <v>95.38</v>
      </c>
      <c r="E13" s="64">
        <v>1474953</v>
      </c>
      <c r="F13" s="65">
        <v>87.28</v>
      </c>
      <c r="G13" s="64">
        <v>2102185</v>
      </c>
      <c r="H13" s="65">
        <v>65.86</v>
      </c>
      <c r="I13" s="66">
        <v>-0.3</v>
      </c>
      <c r="J13" s="45">
        <v>0.33</v>
      </c>
    </row>
    <row r="14" spans="1:10" x14ac:dyDescent="0.4">
      <c r="A14" s="42" t="s">
        <v>174</v>
      </c>
      <c r="B14" s="113">
        <v>63</v>
      </c>
      <c r="C14" s="64">
        <v>4204</v>
      </c>
      <c r="D14" s="65">
        <v>91.59</v>
      </c>
      <c r="E14" s="64">
        <v>20989</v>
      </c>
      <c r="F14" s="65">
        <v>77.89</v>
      </c>
      <c r="G14" s="64">
        <v>24554</v>
      </c>
      <c r="H14" s="65">
        <v>53.68</v>
      </c>
      <c r="I14" s="66">
        <v>-0.15</v>
      </c>
      <c r="J14" s="45">
        <v>0.45</v>
      </c>
    </row>
    <row r="15" spans="1:10" x14ac:dyDescent="0.4">
      <c r="A15" s="44" t="s">
        <v>175</v>
      </c>
      <c r="B15" s="112">
        <v>57.45</v>
      </c>
      <c r="C15" s="61">
        <v>18952</v>
      </c>
      <c r="D15" s="62">
        <v>78.319999999999993</v>
      </c>
      <c r="E15" s="61">
        <v>51207</v>
      </c>
      <c r="F15" s="62">
        <v>76.48</v>
      </c>
      <c r="G15" s="61">
        <v>33465</v>
      </c>
      <c r="H15" s="62">
        <v>59.71</v>
      </c>
      <c r="I15" s="63">
        <v>0.53</v>
      </c>
      <c r="J15" s="46">
        <v>0.28000000000000003</v>
      </c>
    </row>
    <row r="16" spans="1:10" x14ac:dyDescent="0.4">
      <c r="A16" s="44" t="s">
        <v>176</v>
      </c>
      <c r="B16" s="112">
        <v>55.48</v>
      </c>
      <c r="C16" s="61">
        <v>46614</v>
      </c>
      <c r="D16" s="62">
        <v>74.3</v>
      </c>
      <c r="E16" s="61">
        <v>139778</v>
      </c>
      <c r="F16" s="62">
        <v>71.239999999999995</v>
      </c>
      <c r="G16" s="61" t="s">
        <v>366</v>
      </c>
      <c r="H16" s="62" t="s">
        <v>366</v>
      </c>
      <c r="I16" s="63"/>
      <c r="J16" s="46"/>
    </row>
    <row r="17" spans="1:10" x14ac:dyDescent="0.4">
      <c r="A17" s="44" t="s">
        <v>177</v>
      </c>
      <c r="B17" s="112">
        <v>53.52</v>
      </c>
      <c r="C17" s="61">
        <v>23812</v>
      </c>
      <c r="D17" s="62">
        <v>62.63</v>
      </c>
      <c r="E17" s="61">
        <v>226230</v>
      </c>
      <c r="F17" s="62">
        <v>64.069999999999993</v>
      </c>
      <c r="G17" s="61" t="s">
        <v>366</v>
      </c>
      <c r="H17" s="62" t="s">
        <v>366</v>
      </c>
      <c r="I17" s="63"/>
      <c r="J17" s="46"/>
    </row>
    <row r="18" spans="1:10" x14ac:dyDescent="0.4">
      <c r="A18" s="44" t="s">
        <v>178</v>
      </c>
      <c r="B18" s="112">
        <v>51.55</v>
      </c>
      <c r="C18" s="61">
        <v>11177</v>
      </c>
      <c r="D18" s="62">
        <v>55.58</v>
      </c>
      <c r="E18" s="61">
        <v>139541</v>
      </c>
      <c r="F18" s="62">
        <v>59.61</v>
      </c>
      <c r="G18" s="61">
        <v>100827</v>
      </c>
      <c r="H18" s="62">
        <v>50.13</v>
      </c>
      <c r="I18" s="63">
        <v>0.38</v>
      </c>
      <c r="J18" s="46">
        <v>0.19</v>
      </c>
    </row>
    <row r="19" spans="1:10" x14ac:dyDescent="0.4">
      <c r="A19" s="44" t="s">
        <v>179</v>
      </c>
      <c r="B19" s="112">
        <v>49.58</v>
      </c>
      <c r="C19" s="61">
        <v>374</v>
      </c>
      <c r="D19" s="62">
        <v>50</v>
      </c>
      <c r="E19" s="61">
        <v>4294</v>
      </c>
      <c r="F19" s="62">
        <v>56.8</v>
      </c>
      <c r="G19" s="61">
        <v>1204</v>
      </c>
      <c r="H19" s="62">
        <v>46.28</v>
      </c>
      <c r="I19" s="63">
        <v>2.57</v>
      </c>
      <c r="J19" s="46">
        <v>0.23</v>
      </c>
    </row>
    <row r="20" spans="1:10" x14ac:dyDescent="0.4">
      <c r="A20" s="42" t="s">
        <v>180</v>
      </c>
      <c r="B20" s="113">
        <v>48.67</v>
      </c>
      <c r="C20" s="64">
        <v>85702</v>
      </c>
      <c r="D20" s="65">
        <v>67.849999999999994</v>
      </c>
      <c r="E20" s="64">
        <v>280709</v>
      </c>
      <c r="F20" s="65">
        <v>66.66</v>
      </c>
      <c r="G20" s="64">
        <v>505472</v>
      </c>
      <c r="H20" s="65">
        <v>53.4</v>
      </c>
      <c r="I20" s="66">
        <v>-0.44</v>
      </c>
      <c r="J20" s="45">
        <v>0.25</v>
      </c>
    </row>
    <row r="21" spans="1:10" x14ac:dyDescent="0.4">
      <c r="A21" s="42" t="s">
        <v>181</v>
      </c>
      <c r="B21" s="113">
        <v>47</v>
      </c>
      <c r="C21" s="64">
        <v>236737</v>
      </c>
      <c r="D21" s="65">
        <v>65.150000000000006</v>
      </c>
      <c r="E21" s="64">
        <v>941096</v>
      </c>
      <c r="F21" s="65">
        <v>64.28</v>
      </c>
      <c r="G21" s="64" t="s">
        <v>366</v>
      </c>
      <c r="H21" s="65" t="s">
        <v>366</v>
      </c>
      <c r="I21" s="66"/>
      <c r="J21" s="45"/>
    </row>
    <row r="22" spans="1:10" x14ac:dyDescent="0.4">
      <c r="A22" s="42" t="s">
        <v>182</v>
      </c>
      <c r="B22" s="113">
        <v>45.33</v>
      </c>
      <c r="C22" s="64">
        <v>310925</v>
      </c>
      <c r="D22" s="65">
        <v>62.01</v>
      </c>
      <c r="E22" s="64">
        <v>1652702</v>
      </c>
      <c r="F22" s="65">
        <v>59.72</v>
      </c>
      <c r="G22" s="64" t="s">
        <v>366</v>
      </c>
      <c r="H22" s="65" t="s">
        <v>366</v>
      </c>
      <c r="I22" s="66"/>
      <c r="J22" s="45"/>
    </row>
    <row r="23" spans="1:10" x14ac:dyDescent="0.4">
      <c r="A23" s="42" t="s">
        <v>183</v>
      </c>
      <c r="B23" s="113">
        <v>43.67</v>
      </c>
      <c r="C23" s="64">
        <v>101692</v>
      </c>
      <c r="D23" s="65">
        <v>58.87</v>
      </c>
      <c r="E23" s="64">
        <v>698516</v>
      </c>
      <c r="F23" s="65">
        <v>55.61</v>
      </c>
      <c r="G23" s="64">
        <v>951156</v>
      </c>
      <c r="H23" s="65">
        <v>45.88</v>
      </c>
      <c r="I23" s="66">
        <v>-0.27</v>
      </c>
      <c r="J23" s="45">
        <v>0.21</v>
      </c>
    </row>
    <row r="24" spans="1:10" x14ac:dyDescent="0.4">
      <c r="A24" s="42" t="s">
        <v>184</v>
      </c>
      <c r="B24" s="113">
        <v>42</v>
      </c>
      <c r="C24" s="64">
        <v>646</v>
      </c>
      <c r="D24" s="65">
        <v>44.22</v>
      </c>
      <c r="E24" s="64">
        <v>25007</v>
      </c>
      <c r="F24" s="65">
        <v>51.34</v>
      </c>
      <c r="G24" s="64">
        <v>35482</v>
      </c>
      <c r="H24" s="65">
        <v>37.78</v>
      </c>
      <c r="I24" s="66">
        <v>-0.3</v>
      </c>
      <c r="J24" s="45">
        <v>0.36</v>
      </c>
    </row>
    <row r="25" spans="1:10" x14ac:dyDescent="0.4">
      <c r="A25" s="44" t="s">
        <v>338</v>
      </c>
      <c r="B25" s="112"/>
      <c r="C25" s="61" t="s">
        <v>366</v>
      </c>
      <c r="D25" s="62" t="s">
        <v>366</v>
      </c>
      <c r="E25" s="61">
        <v>266</v>
      </c>
      <c r="F25" s="62">
        <v>70.64</v>
      </c>
      <c r="G25" s="61">
        <v>2041</v>
      </c>
      <c r="H25" s="62">
        <v>54.99</v>
      </c>
      <c r="I25" s="63">
        <v>-0.87</v>
      </c>
      <c r="J25" s="46">
        <v>0.28000000000000003</v>
      </c>
    </row>
    <row r="26" spans="1:10" x14ac:dyDescent="0.4">
      <c r="A26" s="44" t="s">
        <v>339</v>
      </c>
      <c r="B26" s="112"/>
      <c r="C26" s="61" t="s">
        <v>366</v>
      </c>
      <c r="D26" s="62" t="s">
        <v>366</v>
      </c>
      <c r="E26" s="61">
        <v>207</v>
      </c>
      <c r="F26" s="62">
        <v>60.63</v>
      </c>
      <c r="G26" s="61" t="s">
        <v>366</v>
      </c>
      <c r="H26" s="62" t="s">
        <v>366</v>
      </c>
      <c r="I26" s="63"/>
      <c r="J26" s="46"/>
    </row>
    <row r="27" spans="1:10" ht="19.5" thickBot="1" x14ac:dyDescent="0.45">
      <c r="A27" s="53" t="s">
        <v>340</v>
      </c>
      <c r="B27" s="52"/>
      <c r="C27" s="51" t="s">
        <v>366</v>
      </c>
      <c r="D27" s="41" t="s">
        <v>366</v>
      </c>
      <c r="E27" s="51" t="s">
        <v>366</v>
      </c>
      <c r="F27" s="41" t="s">
        <v>366</v>
      </c>
      <c r="G27" s="51" t="s">
        <v>366</v>
      </c>
      <c r="H27" s="41" t="s">
        <v>366</v>
      </c>
      <c r="I27" s="40"/>
      <c r="J27" s="37"/>
    </row>
    <row r="28" spans="1:10" x14ac:dyDescent="0.4">
      <c r="A28" s="114" t="s">
        <v>185</v>
      </c>
      <c r="B28" s="115">
        <v>25.7</v>
      </c>
      <c r="C28" s="116">
        <v>146926</v>
      </c>
      <c r="D28" s="117">
        <v>30.23</v>
      </c>
      <c r="E28" s="116">
        <v>1945777</v>
      </c>
      <c r="F28" s="117">
        <v>30.11</v>
      </c>
      <c r="G28" s="116">
        <v>3409613</v>
      </c>
      <c r="H28" s="117">
        <v>21.16</v>
      </c>
      <c r="I28" s="118">
        <v>-0.43</v>
      </c>
      <c r="J28" s="119">
        <v>0.42</v>
      </c>
    </row>
    <row r="29" spans="1:10" x14ac:dyDescent="0.4">
      <c r="A29" s="42" t="s">
        <v>186</v>
      </c>
      <c r="B29" s="113">
        <v>24.7</v>
      </c>
      <c r="C29" s="64">
        <v>58127</v>
      </c>
      <c r="D29" s="65">
        <v>29.29</v>
      </c>
      <c r="E29" s="64">
        <v>678449</v>
      </c>
      <c r="F29" s="65">
        <v>28.22</v>
      </c>
      <c r="G29" s="64">
        <v>965634</v>
      </c>
      <c r="H29" s="65">
        <v>20.29</v>
      </c>
      <c r="I29" s="66">
        <v>-0.3</v>
      </c>
      <c r="J29" s="45">
        <v>0.39</v>
      </c>
    </row>
    <row r="30" spans="1:10" x14ac:dyDescent="0.4">
      <c r="A30" s="42" t="s">
        <v>187</v>
      </c>
      <c r="B30" s="113">
        <v>22.6</v>
      </c>
      <c r="C30" s="64">
        <v>1574</v>
      </c>
      <c r="D30" s="65">
        <v>24.81</v>
      </c>
      <c r="E30" s="64">
        <v>88191</v>
      </c>
      <c r="F30" s="65">
        <v>22.52</v>
      </c>
      <c r="G30" s="64">
        <v>18524</v>
      </c>
      <c r="H30" s="65">
        <v>17.84</v>
      </c>
      <c r="I30" s="66">
        <v>3.76</v>
      </c>
      <c r="J30" s="45">
        <v>0.26</v>
      </c>
    </row>
    <row r="31" spans="1:10" x14ac:dyDescent="0.4">
      <c r="A31" s="44" t="s">
        <v>188</v>
      </c>
      <c r="B31" s="112">
        <v>22.85</v>
      </c>
      <c r="C31" s="61">
        <v>40060</v>
      </c>
      <c r="D31" s="62">
        <v>25.9</v>
      </c>
      <c r="E31" s="61">
        <v>721324</v>
      </c>
      <c r="F31" s="62">
        <v>25.16</v>
      </c>
      <c r="G31" s="61">
        <v>726566</v>
      </c>
      <c r="H31" s="62">
        <v>18.8</v>
      </c>
      <c r="I31" s="63">
        <v>-0.01</v>
      </c>
      <c r="J31" s="46">
        <v>0.34</v>
      </c>
    </row>
    <row r="32" spans="1:10" x14ac:dyDescent="0.4">
      <c r="A32" s="44" t="s">
        <v>189</v>
      </c>
      <c r="B32" s="112">
        <v>21.96</v>
      </c>
      <c r="C32" s="61">
        <v>66522</v>
      </c>
      <c r="D32" s="62">
        <v>25.44</v>
      </c>
      <c r="E32" s="61">
        <v>1034842</v>
      </c>
      <c r="F32" s="62">
        <v>24.77</v>
      </c>
      <c r="G32" s="61">
        <v>2392904</v>
      </c>
      <c r="H32" s="62">
        <v>19.239999999999998</v>
      </c>
      <c r="I32" s="63">
        <v>-0.56999999999999995</v>
      </c>
      <c r="J32" s="46">
        <v>0.28999999999999998</v>
      </c>
    </row>
    <row r="33" spans="1:10" x14ac:dyDescent="0.4">
      <c r="A33" s="44" t="s">
        <v>190</v>
      </c>
      <c r="B33" s="112">
        <v>20.09</v>
      </c>
      <c r="C33" s="61">
        <v>7472</v>
      </c>
      <c r="D33" s="62">
        <v>25.12</v>
      </c>
      <c r="E33" s="61">
        <v>361581</v>
      </c>
      <c r="F33" s="62">
        <v>23.24</v>
      </c>
      <c r="G33" s="61">
        <v>393480</v>
      </c>
      <c r="H33" s="62">
        <v>17.559999999999999</v>
      </c>
      <c r="I33" s="63">
        <v>-0.08</v>
      </c>
      <c r="J33" s="46">
        <v>0.32</v>
      </c>
    </row>
    <row r="34" spans="1:10" x14ac:dyDescent="0.4">
      <c r="A34" s="42" t="s">
        <v>191</v>
      </c>
      <c r="B34" s="113">
        <v>18.739999999999998</v>
      </c>
      <c r="C34" s="64">
        <v>197439</v>
      </c>
      <c r="D34" s="65">
        <v>22.59</v>
      </c>
      <c r="E34" s="64">
        <v>2097326</v>
      </c>
      <c r="F34" s="65">
        <v>22.06</v>
      </c>
      <c r="G34" s="64">
        <v>2625650</v>
      </c>
      <c r="H34" s="65">
        <v>15.66</v>
      </c>
      <c r="I34" s="66">
        <v>-0.2</v>
      </c>
      <c r="J34" s="45">
        <v>0.41</v>
      </c>
    </row>
    <row r="35" spans="1:10" x14ac:dyDescent="0.4">
      <c r="A35" s="42" t="s">
        <v>192</v>
      </c>
      <c r="B35" s="113">
        <v>18</v>
      </c>
      <c r="C35" s="64">
        <v>109232</v>
      </c>
      <c r="D35" s="65">
        <v>22.43</v>
      </c>
      <c r="E35" s="64">
        <v>1355776</v>
      </c>
      <c r="F35" s="65">
        <v>21.53</v>
      </c>
      <c r="G35" s="64">
        <v>1537440</v>
      </c>
      <c r="H35" s="65">
        <v>15.36</v>
      </c>
      <c r="I35" s="66">
        <v>-0.12</v>
      </c>
      <c r="J35" s="45">
        <v>0.4</v>
      </c>
    </row>
    <row r="36" spans="1:10" x14ac:dyDescent="0.4">
      <c r="A36" s="42" t="s">
        <v>193</v>
      </c>
      <c r="B36" s="113">
        <v>16.440000000000001</v>
      </c>
      <c r="C36" s="64">
        <v>13161</v>
      </c>
      <c r="D36" s="65">
        <v>19.09</v>
      </c>
      <c r="E36" s="64">
        <v>288093</v>
      </c>
      <c r="F36" s="65">
        <v>16.940000000000001</v>
      </c>
      <c r="G36" s="64">
        <v>227989</v>
      </c>
      <c r="H36" s="65">
        <v>13.98</v>
      </c>
      <c r="I36" s="66">
        <v>0.26</v>
      </c>
      <c r="J36" s="45">
        <v>0.21</v>
      </c>
    </row>
    <row r="37" spans="1:10" x14ac:dyDescent="0.4">
      <c r="A37" s="44" t="s">
        <v>194</v>
      </c>
      <c r="B37" s="112">
        <v>34.25</v>
      </c>
      <c r="C37" s="61">
        <v>5018</v>
      </c>
      <c r="D37" s="62">
        <v>38.159999999999997</v>
      </c>
      <c r="E37" s="61">
        <v>22335</v>
      </c>
      <c r="F37" s="62">
        <v>36.76</v>
      </c>
      <c r="G37" s="61">
        <v>36908</v>
      </c>
      <c r="H37" s="62">
        <v>28.95</v>
      </c>
      <c r="I37" s="63">
        <v>-0.39</v>
      </c>
      <c r="J37" s="46">
        <v>0.27</v>
      </c>
    </row>
    <row r="38" spans="1:10" x14ac:dyDescent="0.4">
      <c r="A38" s="44" t="s">
        <v>195</v>
      </c>
      <c r="B38" s="112">
        <v>30.5</v>
      </c>
      <c r="C38" s="61">
        <v>3653</v>
      </c>
      <c r="D38" s="62">
        <v>31.34</v>
      </c>
      <c r="E38" s="61">
        <v>32746</v>
      </c>
      <c r="F38" s="62">
        <v>29.47</v>
      </c>
      <c r="G38" s="61">
        <v>103069</v>
      </c>
      <c r="H38" s="62">
        <v>21.16</v>
      </c>
      <c r="I38" s="63">
        <v>-0.68</v>
      </c>
      <c r="J38" s="46">
        <v>0.39</v>
      </c>
    </row>
    <row r="39" spans="1:10" x14ac:dyDescent="0.4">
      <c r="A39" s="42" t="s">
        <v>196</v>
      </c>
      <c r="B39" s="113">
        <v>27.88</v>
      </c>
      <c r="C39" s="64">
        <v>35516</v>
      </c>
      <c r="D39" s="65">
        <v>28.97</v>
      </c>
      <c r="E39" s="64">
        <v>285040</v>
      </c>
      <c r="F39" s="65">
        <v>27.9</v>
      </c>
      <c r="G39" s="64">
        <v>300739</v>
      </c>
      <c r="H39" s="65">
        <v>22.28</v>
      </c>
      <c r="I39" s="66">
        <v>-0.05</v>
      </c>
      <c r="J39" s="45">
        <v>0.25</v>
      </c>
    </row>
    <row r="40" spans="1:10" x14ac:dyDescent="0.4">
      <c r="A40" s="42" t="s">
        <v>197</v>
      </c>
      <c r="B40" s="113">
        <v>24.83</v>
      </c>
      <c r="C40" s="64">
        <v>88517</v>
      </c>
      <c r="D40" s="65">
        <v>26.38</v>
      </c>
      <c r="E40" s="64">
        <v>446094</v>
      </c>
      <c r="F40" s="65">
        <v>24.38</v>
      </c>
      <c r="G40" s="64">
        <v>886559</v>
      </c>
      <c r="H40" s="65">
        <v>18.88</v>
      </c>
      <c r="I40" s="66">
        <v>-0.5</v>
      </c>
      <c r="J40" s="45">
        <v>0.28999999999999998</v>
      </c>
    </row>
    <row r="41" spans="1:10" x14ac:dyDescent="0.4">
      <c r="A41" s="44" t="s">
        <v>198</v>
      </c>
      <c r="B41" s="112">
        <v>24.16</v>
      </c>
      <c r="C41" s="61">
        <v>203366</v>
      </c>
      <c r="D41" s="62">
        <v>25.75</v>
      </c>
      <c r="E41" s="61">
        <v>1483327</v>
      </c>
      <c r="F41" s="62">
        <v>25.67</v>
      </c>
      <c r="G41" s="61">
        <v>1140020</v>
      </c>
      <c r="H41" s="62">
        <v>19.8</v>
      </c>
      <c r="I41" s="63">
        <v>0.3</v>
      </c>
      <c r="J41" s="46">
        <v>0.3</v>
      </c>
    </row>
    <row r="42" spans="1:10" x14ac:dyDescent="0.4">
      <c r="A42" s="44" t="s">
        <v>199</v>
      </c>
      <c r="B42" s="112">
        <v>21.49</v>
      </c>
      <c r="C42" s="61">
        <v>78620</v>
      </c>
      <c r="D42" s="62">
        <v>23.91</v>
      </c>
      <c r="E42" s="61">
        <v>380741</v>
      </c>
      <c r="F42" s="62">
        <v>22.36</v>
      </c>
      <c r="G42" s="61">
        <v>564976</v>
      </c>
      <c r="H42" s="62">
        <v>17.670000000000002</v>
      </c>
      <c r="I42" s="63">
        <v>-0.33</v>
      </c>
      <c r="J42" s="46">
        <v>0.27</v>
      </c>
    </row>
    <row r="43" spans="1:10" ht="19.5" thickBot="1" x14ac:dyDescent="0.45">
      <c r="A43" s="53" t="s">
        <v>200</v>
      </c>
      <c r="B43" s="52"/>
      <c r="C43" s="51" t="s">
        <v>366</v>
      </c>
      <c r="D43" s="41" t="s">
        <v>366</v>
      </c>
      <c r="E43" s="51" t="s">
        <v>366</v>
      </c>
      <c r="F43" s="41" t="s">
        <v>366</v>
      </c>
      <c r="G43" s="51" t="s">
        <v>366</v>
      </c>
      <c r="H43" s="41" t="s">
        <v>366</v>
      </c>
      <c r="I43" s="40"/>
      <c r="J43" s="37"/>
    </row>
    <row r="44" spans="1:10" x14ac:dyDescent="0.4">
      <c r="A44" s="114" t="s">
        <v>201</v>
      </c>
      <c r="B44" s="115">
        <v>386</v>
      </c>
      <c r="C44" s="116">
        <v>11855</v>
      </c>
      <c r="D44" s="117">
        <v>607.82000000000005</v>
      </c>
      <c r="E44" s="116">
        <v>112805</v>
      </c>
      <c r="F44" s="117">
        <v>619.88</v>
      </c>
      <c r="G44" s="116">
        <v>143480</v>
      </c>
      <c r="H44" s="117">
        <v>628.85</v>
      </c>
      <c r="I44" s="118">
        <v>-0.21</v>
      </c>
      <c r="J44" s="119">
        <v>-0.01</v>
      </c>
    </row>
    <row r="45" spans="1:10" x14ac:dyDescent="0.4">
      <c r="A45" s="42" t="s">
        <v>202</v>
      </c>
      <c r="B45" s="113">
        <v>381</v>
      </c>
      <c r="C45" s="64">
        <v>9722</v>
      </c>
      <c r="D45" s="65">
        <v>597.6</v>
      </c>
      <c r="E45" s="64">
        <v>103071</v>
      </c>
      <c r="F45" s="65">
        <v>607.34</v>
      </c>
      <c r="G45" s="64">
        <v>215118</v>
      </c>
      <c r="H45" s="65">
        <v>586.30999999999995</v>
      </c>
      <c r="I45" s="66">
        <v>-0.52</v>
      </c>
      <c r="J45" s="45">
        <v>0.04</v>
      </c>
    </row>
    <row r="46" spans="1:10" x14ac:dyDescent="0.4">
      <c r="A46" s="42" t="s">
        <v>203</v>
      </c>
      <c r="B46" s="113">
        <v>336</v>
      </c>
      <c r="C46" s="64">
        <v>341</v>
      </c>
      <c r="D46" s="65">
        <v>403.62</v>
      </c>
      <c r="E46" s="64">
        <v>2220</v>
      </c>
      <c r="F46" s="65">
        <v>446.84</v>
      </c>
      <c r="G46" s="64">
        <v>6389</v>
      </c>
      <c r="H46" s="65">
        <v>402.8</v>
      </c>
      <c r="I46" s="66">
        <v>-0.65</v>
      </c>
      <c r="J46" s="45">
        <v>0.11</v>
      </c>
    </row>
    <row r="47" spans="1:10" x14ac:dyDescent="0.4">
      <c r="A47" s="44" t="s">
        <v>204</v>
      </c>
      <c r="B47" s="112">
        <v>92</v>
      </c>
      <c r="C47" s="61">
        <v>12809</v>
      </c>
      <c r="D47" s="62">
        <v>116.64</v>
      </c>
      <c r="E47" s="61">
        <v>80619</v>
      </c>
      <c r="F47" s="62">
        <v>122.02</v>
      </c>
      <c r="G47" s="61">
        <v>66820</v>
      </c>
      <c r="H47" s="62">
        <v>120.72</v>
      </c>
      <c r="I47" s="63">
        <v>0.21</v>
      </c>
      <c r="J47" s="46">
        <v>0.01</v>
      </c>
    </row>
    <row r="48" spans="1:10" x14ac:dyDescent="0.4">
      <c r="A48" s="44" t="s">
        <v>205</v>
      </c>
      <c r="B48" s="112"/>
      <c r="C48" s="61" t="s">
        <v>366</v>
      </c>
      <c r="D48" s="62" t="s">
        <v>366</v>
      </c>
      <c r="E48" s="61" t="s">
        <v>366</v>
      </c>
      <c r="F48" s="62" t="s">
        <v>366</v>
      </c>
      <c r="G48" s="61">
        <v>65</v>
      </c>
      <c r="H48" s="62" t="s">
        <v>367</v>
      </c>
      <c r="I48" s="63"/>
      <c r="J48" s="46"/>
    </row>
    <row r="49" spans="1:10" x14ac:dyDescent="0.4">
      <c r="A49" s="44" t="s">
        <v>206</v>
      </c>
      <c r="B49" s="112"/>
      <c r="C49" s="61" t="s">
        <v>366</v>
      </c>
      <c r="D49" s="62" t="s">
        <v>366</v>
      </c>
      <c r="E49" s="61">
        <v>340</v>
      </c>
      <c r="F49" s="62">
        <v>27.4</v>
      </c>
      <c r="G49" s="61">
        <v>1387</v>
      </c>
      <c r="H49" s="62">
        <v>23.92</v>
      </c>
      <c r="I49" s="63">
        <v>-0.75</v>
      </c>
      <c r="J49" s="46">
        <v>0.15</v>
      </c>
    </row>
    <row r="50" spans="1:10" x14ac:dyDescent="0.4">
      <c r="A50" s="44" t="s">
        <v>207</v>
      </c>
      <c r="B50" s="112"/>
      <c r="C50" s="61" t="s">
        <v>366</v>
      </c>
      <c r="D50" s="62" t="s">
        <v>366</v>
      </c>
      <c r="E50" s="61">
        <v>662</v>
      </c>
      <c r="F50" s="62">
        <v>30.58</v>
      </c>
      <c r="G50" s="61">
        <v>1067</v>
      </c>
      <c r="H50" s="62">
        <v>29.21</v>
      </c>
      <c r="I50" s="63">
        <v>-0.38</v>
      </c>
      <c r="J50" s="46">
        <v>0.05</v>
      </c>
    </row>
    <row r="51" spans="1:10" x14ac:dyDescent="0.4">
      <c r="A51" s="44" t="s">
        <v>208</v>
      </c>
      <c r="B51" s="112"/>
      <c r="C51" s="61" t="s">
        <v>366</v>
      </c>
      <c r="D51" s="62" t="s">
        <v>366</v>
      </c>
      <c r="E51" s="61">
        <v>135</v>
      </c>
      <c r="F51" s="62">
        <v>75</v>
      </c>
      <c r="G51" s="61">
        <v>51</v>
      </c>
      <c r="H51" s="62">
        <v>35</v>
      </c>
      <c r="I51" s="63">
        <v>1.65</v>
      </c>
      <c r="J51" s="46">
        <v>1.1399999999999999</v>
      </c>
    </row>
    <row r="52" spans="1:10" x14ac:dyDescent="0.4">
      <c r="A52" s="44" t="s">
        <v>209</v>
      </c>
      <c r="B52" s="112">
        <v>50</v>
      </c>
      <c r="C52" s="61">
        <v>275</v>
      </c>
      <c r="D52" s="62">
        <v>93.82</v>
      </c>
      <c r="E52" s="61">
        <v>467</v>
      </c>
      <c r="F52" s="62">
        <v>94.43</v>
      </c>
      <c r="G52" s="61">
        <v>2871</v>
      </c>
      <c r="H52" s="62">
        <v>104.64</v>
      </c>
      <c r="I52" s="63">
        <v>-0.84</v>
      </c>
      <c r="J52" s="46">
        <v>-0.1</v>
      </c>
    </row>
    <row r="53" spans="1:10" x14ac:dyDescent="0.4">
      <c r="A53" s="44" t="s">
        <v>210</v>
      </c>
      <c r="B53" s="112"/>
      <c r="C53" s="61" t="s">
        <v>366</v>
      </c>
      <c r="D53" s="62" t="s">
        <v>366</v>
      </c>
      <c r="E53" s="61">
        <v>2314</v>
      </c>
      <c r="F53" s="62">
        <v>103.62</v>
      </c>
      <c r="G53" s="61">
        <v>13065</v>
      </c>
      <c r="H53" s="62">
        <v>102.81</v>
      </c>
      <c r="I53" s="63">
        <v>-0.82</v>
      </c>
      <c r="J53" s="46">
        <v>0.01</v>
      </c>
    </row>
    <row r="54" spans="1:10" x14ac:dyDescent="0.4">
      <c r="A54" s="42" t="s">
        <v>211</v>
      </c>
      <c r="B54" s="113"/>
      <c r="C54" s="64" t="s">
        <v>366</v>
      </c>
      <c r="D54" s="65" t="s">
        <v>366</v>
      </c>
      <c r="E54" s="64">
        <v>26</v>
      </c>
      <c r="F54" s="65">
        <v>54</v>
      </c>
      <c r="G54" s="64">
        <v>986</v>
      </c>
      <c r="H54" s="65">
        <v>44.93</v>
      </c>
      <c r="I54" s="66">
        <v>-0.97</v>
      </c>
      <c r="J54" s="45">
        <v>0.2</v>
      </c>
    </row>
    <row r="55" spans="1:10" x14ac:dyDescent="0.4">
      <c r="A55" s="42" t="s">
        <v>212</v>
      </c>
      <c r="B55" s="113">
        <v>51.48</v>
      </c>
      <c r="C55" s="64">
        <v>149</v>
      </c>
      <c r="D55" s="65">
        <v>51.48</v>
      </c>
      <c r="E55" s="64">
        <v>181</v>
      </c>
      <c r="F55" s="65">
        <v>52.45</v>
      </c>
      <c r="G55" s="64">
        <v>14</v>
      </c>
      <c r="H55" s="65">
        <v>46.99</v>
      </c>
      <c r="I55" s="66">
        <v>12.01</v>
      </c>
      <c r="J55" s="45">
        <v>0.12</v>
      </c>
    </row>
    <row r="56" spans="1:10" x14ac:dyDescent="0.4">
      <c r="A56" s="42" t="s">
        <v>213</v>
      </c>
      <c r="B56" s="113"/>
      <c r="C56" s="64" t="s">
        <v>366</v>
      </c>
      <c r="D56" s="65" t="s">
        <v>366</v>
      </c>
      <c r="E56" s="64" t="s">
        <v>366</v>
      </c>
      <c r="F56" s="65" t="s">
        <v>366</v>
      </c>
      <c r="G56" s="64" t="s">
        <v>366</v>
      </c>
      <c r="H56" s="65" t="s">
        <v>366</v>
      </c>
      <c r="I56" s="66"/>
      <c r="J56" s="45"/>
    </row>
    <row r="57" spans="1:10" x14ac:dyDescent="0.4">
      <c r="A57" s="44" t="s">
        <v>214</v>
      </c>
      <c r="B57" s="112">
        <v>44.8</v>
      </c>
      <c r="C57" s="61">
        <v>31</v>
      </c>
      <c r="D57" s="62">
        <v>44.8</v>
      </c>
      <c r="E57" s="61">
        <v>31</v>
      </c>
      <c r="F57" s="62">
        <v>44.8</v>
      </c>
      <c r="G57" s="61">
        <v>727</v>
      </c>
      <c r="H57" s="62">
        <v>37.43</v>
      </c>
      <c r="I57" s="63">
        <v>-0.96</v>
      </c>
      <c r="J57" s="46">
        <v>0.2</v>
      </c>
    </row>
    <row r="58" spans="1:10" x14ac:dyDescent="0.4">
      <c r="A58" s="44" t="s">
        <v>215</v>
      </c>
      <c r="B58" s="112">
        <v>43.68</v>
      </c>
      <c r="C58" s="61">
        <v>401</v>
      </c>
      <c r="D58" s="62">
        <v>50</v>
      </c>
      <c r="E58" s="61">
        <v>875</v>
      </c>
      <c r="F58" s="62">
        <v>49.13</v>
      </c>
      <c r="G58" s="61">
        <v>348</v>
      </c>
      <c r="H58" s="62">
        <v>36.29</v>
      </c>
      <c r="I58" s="63">
        <v>1.51</v>
      </c>
      <c r="J58" s="46">
        <v>0.35</v>
      </c>
    </row>
    <row r="59" spans="1:10" ht="19.5" thickBot="1" x14ac:dyDescent="0.45">
      <c r="A59" s="53" t="s">
        <v>216</v>
      </c>
      <c r="B59" s="52"/>
      <c r="C59" s="51" t="s">
        <v>366</v>
      </c>
      <c r="D59" s="41" t="s">
        <v>366</v>
      </c>
      <c r="E59" s="51" t="s">
        <v>366</v>
      </c>
      <c r="F59" s="41" t="s">
        <v>366</v>
      </c>
      <c r="G59" s="51">
        <v>42</v>
      </c>
      <c r="H59" s="41">
        <v>35</v>
      </c>
      <c r="I59" s="40"/>
      <c r="J59" s="37"/>
    </row>
    <row r="60" spans="1:10" x14ac:dyDescent="0.4">
      <c r="A60" s="114" t="s">
        <v>217</v>
      </c>
      <c r="B60" s="115">
        <v>40</v>
      </c>
      <c r="C60" s="116">
        <v>4156</v>
      </c>
      <c r="D60" s="117">
        <v>57.76</v>
      </c>
      <c r="E60" s="116">
        <v>38195</v>
      </c>
      <c r="F60" s="117">
        <v>57.91</v>
      </c>
      <c r="G60" s="116">
        <v>25968</v>
      </c>
      <c r="H60" s="117">
        <v>46.03</v>
      </c>
      <c r="I60" s="118">
        <v>0.47</v>
      </c>
      <c r="J60" s="119">
        <v>0.26</v>
      </c>
    </row>
    <row r="61" spans="1:10" x14ac:dyDescent="0.4">
      <c r="A61" s="42" t="s">
        <v>218</v>
      </c>
      <c r="B61" s="113">
        <v>39</v>
      </c>
      <c r="C61" s="64">
        <v>1000</v>
      </c>
      <c r="D61" s="65">
        <v>51.88</v>
      </c>
      <c r="E61" s="64">
        <v>13728</v>
      </c>
      <c r="F61" s="65">
        <v>53.41</v>
      </c>
      <c r="G61" s="64">
        <v>6355</v>
      </c>
      <c r="H61" s="65">
        <v>46.59</v>
      </c>
      <c r="I61" s="66">
        <v>1.1599999999999999</v>
      </c>
      <c r="J61" s="45">
        <v>0.15</v>
      </c>
    </row>
    <row r="62" spans="1:10" x14ac:dyDescent="0.4">
      <c r="A62" s="42" t="s">
        <v>219</v>
      </c>
      <c r="B62" s="113"/>
      <c r="C62" s="64" t="s">
        <v>366</v>
      </c>
      <c r="D62" s="65" t="s">
        <v>366</v>
      </c>
      <c r="E62" s="64">
        <v>1334</v>
      </c>
      <c r="F62" s="65">
        <v>44.58</v>
      </c>
      <c r="G62" s="64">
        <v>1</v>
      </c>
      <c r="H62" s="65">
        <v>30</v>
      </c>
      <c r="I62" s="66">
        <v>1333</v>
      </c>
      <c r="J62" s="45">
        <v>0.49</v>
      </c>
    </row>
    <row r="63" spans="1:10" x14ac:dyDescent="0.4">
      <c r="A63" s="44" t="s">
        <v>220</v>
      </c>
      <c r="B63" s="112">
        <v>12</v>
      </c>
      <c r="C63" s="61">
        <v>6821</v>
      </c>
      <c r="D63" s="62">
        <v>19.329999999999998</v>
      </c>
      <c r="E63" s="61">
        <v>144685</v>
      </c>
      <c r="F63" s="62">
        <v>19.73</v>
      </c>
      <c r="G63" s="61">
        <v>92737</v>
      </c>
      <c r="H63" s="62">
        <v>12.93</v>
      </c>
      <c r="I63" s="63">
        <v>0.56000000000000005</v>
      </c>
      <c r="J63" s="46">
        <v>0.53</v>
      </c>
    </row>
    <row r="64" spans="1:10" x14ac:dyDescent="0.4">
      <c r="A64" s="44" t="s">
        <v>221</v>
      </c>
      <c r="B64" s="112">
        <v>12</v>
      </c>
      <c r="C64" s="61">
        <v>8922</v>
      </c>
      <c r="D64" s="62">
        <v>15.25</v>
      </c>
      <c r="E64" s="61">
        <v>77177</v>
      </c>
      <c r="F64" s="62">
        <v>18.690000000000001</v>
      </c>
      <c r="G64" s="61">
        <v>45576</v>
      </c>
      <c r="H64" s="62">
        <v>13.44</v>
      </c>
      <c r="I64" s="63">
        <v>0.69</v>
      </c>
      <c r="J64" s="46">
        <v>0.39</v>
      </c>
    </row>
    <row r="65" spans="1:10" x14ac:dyDescent="0.4">
      <c r="A65" s="44" t="s">
        <v>222</v>
      </c>
      <c r="B65" s="112">
        <v>4</v>
      </c>
      <c r="C65" s="61">
        <v>92</v>
      </c>
      <c r="D65" s="62">
        <v>4</v>
      </c>
      <c r="E65" s="61">
        <v>1114</v>
      </c>
      <c r="F65" s="62">
        <v>5.56</v>
      </c>
      <c r="G65" s="61">
        <v>1577</v>
      </c>
      <c r="H65" s="62">
        <v>8.5299999999999994</v>
      </c>
      <c r="I65" s="63">
        <v>-0.28999999999999998</v>
      </c>
      <c r="J65" s="46">
        <v>-0.35</v>
      </c>
    </row>
    <row r="66" spans="1:10" x14ac:dyDescent="0.4">
      <c r="A66" s="42" t="s">
        <v>223</v>
      </c>
      <c r="B66" s="113">
        <v>10.28</v>
      </c>
      <c r="C66" s="64">
        <v>1143</v>
      </c>
      <c r="D66" s="65">
        <v>14.4</v>
      </c>
      <c r="E66" s="64">
        <v>27033</v>
      </c>
      <c r="F66" s="65">
        <v>12.25</v>
      </c>
      <c r="G66" s="64">
        <v>13440</v>
      </c>
      <c r="H66" s="65">
        <v>10.69</v>
      </c>
      <c r="I66" s="66">
        <v>1.01</v>
      </c>
      <c r="J66" s="45">
        <v>0.15</v>
      </c>
    </row>
    <row r="67" spans="1:10" x14ac:dyDescent="0.4">
      <c r="A67" s="42" t="s">
        <v>224</v>
      </c>
      <c r="B67" s="113">
        <v>10.28</v>
      </c>
      <c r="C67" s="64">
        <v>755</v>
      </c>
      <c r="D67" s="65">
        <v>10.98</v>
      </c>
      <c r="E67" s="64">
        <v>16793</v>
      </c>
      <c r="F67" s="65">
        <v>12.13</v>
      </c>
      <c r="G67" s="64">
        <v>13165</v>
      </c>
      <c r="H67" s="65">
        <v>11.68</v>
      </c>
      <c r="I67" s="66">
        <v>0.28000000000000003</v>
      </c>
      <c r="J67" s="45">
        <v>0.04</v>
      </c>
    </row>
    <row r="68" spans="1:10" x14ac:dyDescent="0.4">
      <c r="A68" s="42" t="s">
        <v>225</v>
      </c>
      <c r="B68" s="113"/>
      <c r="C68" s="64" t="s">
        <v>366</v>
      </c>
      <c r="D68" s="65" t="s">
        <v>366</v>
      </c>
      <c r="E68" s="64">
        <v>6238</v>
      </c>
      <c r="F68" s="65">
        <v>7.05</v>
      </c>
      <c r="G68" s="64">
        <v>32991</v>
      </c>
      <c r="H68" s="65">
        <v>7</v>
      </c>
      <c r="I68" s="66">
        <v>-0.81</v>
      </c>
      <c r="J68" s="45">
        <v>0.01</v>
      </c>
    </row>
    <row r="69" spans="1:10" x14ac:dyDescent="0.4">
      <c r="A69" s="44" t="s">
        <v>226</v>
      </c>
      <c r="B69" s="112">
        <v>8.58</v>
      </c>
      <c r="C69" s="61">
        <v>9803</v>
      </c>
      <c r="D69" s="62">
        <v>16</v>
      </c>
      <c r="E69" s="61">
        <v>249783</v>
      </c>
      <c r="F69" s="62">
        <v>13.08</v>
      </c>
      <c r="G69" s="61">
        <v>91796</v>
      </c>
      <c r="H69" s="62">
        <v>10.14</v>
      </c>
      <c r="I69" s="63">
        <v>1.72</v>
      </c>
      <c r="J69" s="46">
        <v>0.28999999999999998</v>
      </c>
    </row>
    <row r="70" spans="1:10" x14ac:dyDescent="0.4">
      <c r="A70" s="44" t="s">
        <v>227</v>
      </c>
      <c r="B70" s="112">
        <v>8.58</v>
      </c>
      <c r="C70" s="61">
        <v>23597</v>
      </c>
      <c r="D70" s="62">
        <v>10.039999999999999</v>
      </c>
      <c r="E70" s="61">
        <v>243800</v>
      </c>
      <c r="F70" s="62">
        <v>10.17</v>
      </c>
      <c r="G70" s="61">
        <v>209291</v>
      </c>
      <c r="H70" s="62">
        <v>8.86</v>
      </c>
      <c r="I70" s="63">
        <v>0.16</v>
      </c>
      <c r="J70" s="46">
        <v>0.15</v>
      </c>
    </row>
    <row r="71" spans="1:10" ht="19.5" thickBot="1" x14ac:dyDescent="0.45">
      <c r="A71" s="53" t="s">
        <v>228</v>
      </c>
      <c r="B71" s="52">
        <v>2.86</v>
      </c>
      <c r="C71" s="51">
        <v>14404</v>
      </c>
      <c r="D71" s="41">
        <v>8.3699999999999992</v>
      </c>
      <c r="E71" s="51">
        <v>109216</v>
      </c>
      <c r="F71" s="41">
        <v>7.86</v>
      </c>
      <c r="G71" s="51">
        <v>77792</v>
      </c>
      <c r="H71" s="41">
        <v>5.08</v>
      </c>
      <c r="I71" s="40">
        <v>0.4</v>
      </c>
      <c r="J71" s="37">
        <v>0.55000000000000004</v>
      </c>
    </row>
    <row r="72" spans="1:10" x14ac:dyDescent="0.4">
      <c r="A72" s="128" t="s">
        <v>229</v>
      </c>
      <c r="B72" s="129">
        <v>25</v>
      </c>
      <c r="C72" s="130">
        <v>8208</v>
      </c>
      <c r="D72" s="131">
        <v>39.36</v>
      </c>
      <c r="E72" s="130">
        <v>109285</v>
      </c>
      <c r="F72" s="131">
        <v>38.619999999999997</v>
      </c>
      <c r="G72" s="130">
        <v>145285</v>
      </c>
      <c r="H72" s="131">
        <v>30.95</v>
      </c>
      <c r="I72" s="132">
        <v>-0.25</v>
      </c>
      <c r="J72" s="133">
        <v>0.25</v>
      </c>
    </row>
    <row r="73" spans="1:10" x14ac:dyDescent="0.4">
      <c r="A73" s="134" t="s">
        <v>230</v>
      </c>
      <c r="B73" s="135">
        <v>22</v>
      </c>
      <c r="C73" s="122">
        <v>2258</v>
      </c>
      <c r="D73" s="123">
        <v>30.23</v>
      </c>
      <c r="E73" s="122">
        <v>20098</v>
      </c>
      <c r="F73" s="123">
        <v>33.46</v>
      </c>
      <c r="G73" s="122">
        <v>25469</v>
      </c>
      <c r="H73" s="123">
        <v>27.88</v>
      </c>
      <c r="I73" s="124">
        <v>-0.21</v>
      </c>
      <c r="J73" s="136">
        <v>0.2</v>
      </c>
    </row>
    <row r="74" spans="1:10" x14ac:dyDescent="0.4">
      <c r="A74" s="134" t="s">
        <v>231</v>
      </c>
      <c r="B74" s="135">
        <v>10</v>
      </c>
      <c r="C74" s="122">
        <v>20</v>
      </c>
      <c r="D74" s="123">
        <v>10.73</v>
      </c>
      <c r="E74" s="122">
        <v>48</v>
      </c>
      <c r="F74" s="123">
        <v>12.49</v>
      </c>
      <c r="G74" s="122">
        <v>53</v>
      </c>
      <c r="H74" s="123">
        <v>14.94</v>
      </c>
      <c r="I74" s="124">
        <v>-0.09</v>
      </c>
      <c r="J74" s="136">
        <v>-0.16</v>
      </c>
    </row>
    <row r="75" spans="1:10" x14ac:dyDescent="0.4">
      <c r="A75" s="137" t="s">
        <v>232</v>
      </c>
      <c r="B75" s="138">
        <v>17</v>
      </c>
      <c r="C75" s="125">
        <v>25329</v>
      </c>
      <c r="D75" s="126">
        <v>27.26</v>
      </c>
      <c r="E75" s="125">
        <v>350266</v>
      </c>
      <c r="F75" s="126">
        <v>33.81</v>
      </c>
      <c r="G75" s="125">
        <v>279216</v>
      </c>
      <c r="H75" s="126">
        <v>18.239999999999998</v>
      </c>
      <c r="I75" s="127">
        <v>0.25</v>
      </c>
      <c r="J75" s="139">
        <v>0.85</v>
      </c>
    </row>
    <row r="76" spans="1:10" x14ac:dyDescent="0.4">
      <c r="A76" s="137" t="s">
        <v>233</v>
      </c>
      <c r="B76" s="138">
        <v>12</v>
      </c>
      <c r="C76" s="125">
        <v>1693</v>
      </c>
      <c r="D76" s="126">
        <v>18.27</v>
      </c>
      <c r="E76" s="125">
        <v>9953</v>
      </c>
      <c r="F76" s="126">
        <v>14.54</v>
      </c>
      <c r="G76" s="125">
        <v>11137</v>
      </c>
      <c r="H76" s="126">
        <v>12.46</v>
      </c>
      <c r="I76" s="127">
        <v>-0.11</v>
      </c>
      <c r="J76" s="139">
        <v>0.17</v>
      </c>
    </row>
    <row r="77" spans="1:10" x14ac:dyDescent="0.4">
      <c r="A77" s="137" t="s">
        <v>234</v>
      </c>
      <c r="B77" s="138" t="s">
        <v>235</v>
      </c>
      <c r="C77" s="125">
        <v>24</v>
      </c>
      <c r="D77" s="126">
        <v>4.3499999999999996</v>
      </c>
      <c r="E77" s="125">
        <v>510</v>
      </c>
      <c r="F77" s="126">
        <v>5.25</v>
      </c>
      <c r="G77" s="125">
        <v>373</v>
      </c>
      <c r="H77" s="126">
        <v>18.43</v>
      </c>
      <c r="I77" s="127">
        <v>0.37</v>
      </c>
      <c r="J77" s="139">
        <v>-0.72</v>
      </c>
    </row>
    <row r="78" spans="1:10" x14ac:dyDescent="0.4">
      <c r="A78" s="134" t="s">
        <v>236</v>
      </c>
      <c r="B78" s="135"/>
      <c r="C78" s="122" t="s">
        <v>366</v>
      </c>
      <c r="D78" s="123" t="s">
        <v>366</v>
      </c>
      <c r="E78" s="122" t="s">
        <v>366</v>
      </c>
      <c r="F78" s="123" t="s">
        <v>366</v>
      </c>
      <c r="G78" s="122">
        <v>28</v>
      </c>
      <c r="H78" s="123">
        <v>100</v>
      </c>
      <c r="I78" s="124"/>
      <c r="J78" s="136"/>
    </row>
    <row r="79" spans="1:10" x14ac:dyDescent="0.4">
      <c r="A79" s="134" t="s">
        <v>237</v>
      </c>
      <c r="B79" s="135">
        <v>10</v>
      </c>
      <c r="C79" s="122">
        <v>248</v>
      </c>
      <c r="D79" s="123">
        <v>25.43</v>
      </c>
      <c r="E79" s="122">
        <v>704</v>
      </c>
      <c r="F79" s="123">
        <v>24.93</v>
      </c>
      <c r="G79" s="122">
        <v>237</v>
      </c>
      <c r="H79" s="123">
        <v>17.78</v>
      </c>
      <c r="I79" s="124">
        <v>1.98</v>
      </c>
      <c r="J79" s="136">
        <v>0.4</v>
      </c>
    </row>
    <row r="80" spans="1:10" x14ac:dyDescent="0.4">
      <c r="A80" s="137" t="s">
        <v>238</v>
      </c>
      <c r="B80" s="138">
        <v>17</v>
      </c>
      <c r="C80" s="125">
        <v>648</v>
      </c>
      <c r="D80" s="126">
        <v>17</v>
      </c>
      <c r="E80" s="125">
        <v>1212</v>
      </c>
      <c r="F80" s="126">
        <v>17.350000000000001</v>
      </c>
      <c r="G80" s="125">
        <v>1111</v>
      </c>
      <c r="H80" s="126">
        <v>16.21</v>
      </c>
      <c r="I80" s="127">
        <v>0.09</v>
      </c>
      <c r="J80" s="139">
        <v>7.0000000000000007E-2</v>
      </c>
    </row>
    <row r="81" spans="1:10" x14ac:dyDescent="0.4">
      <c r="A81" s="137" t="s">
        <v>239</v>
      </c>
      <c r="B81" s="138">
        <v>15</v>
      </c>
      <c r="C81" s="125">
        <v>12</v>
      </c>
      <c r="D81" s="126">
        <v>15</v>
      </c>
      <c r="E81" s="125">
        <v>250</v>
      </c>
      <c r="F81" s="126">
        <v>15.14</v>
      </c>
      <c r="G81" s="125">
        <v>1715</v>
      </c>
      <c r="H81" s="126">
        <v>18.09</v>
      </c>
      <c r="I81" s="127">
        <v>-0.85</v>
      </c>
      <c r="J81" s="139">
        <v>-0.16</v>
      </c>
    </row>
    <row r="82" spans="1:10" ht="19.5" thickBot="1" x14ac:dyDescent="0.45">
      <c r="A82" s="140" t="s">
        <v>240</v>
      </c>
      <c r="B82" s="141">
        <v>12</v>
      </c>
      <c r="C82" s="142">
        <v>1573</v>
      </c>
      <c r="D82" s="143">
        <v>12.5</v>
      </c>
      <c r="E82" s="142">
        <v>13198</v>
      </c>
      <c r="F82" s="143">
        <v>13.12</v>
      </c>
      <c r="G82" s="142">
        <v>12316</v>
      </c>
      <c r="H82" s="143">
        <v>12.32</v>
      </c>
      <c r="I82" s="144">
        <v>7.0000000000000007E-2</v>
      </c>
      <c r="J82" s="145">
        <v>0.06</v>
      </c>
    </row>
    <row r="83" spans="1:10" x14ac:dyDescent="0.4">
      <c r="A83" s="114" t="s">
        <v>241</v>
      </c>
      <c r="B83" s="115"/>
      <c r="C83" s="116" t="s">
        <v>366</v>
      </c>
      <c r="D83" s="117" t="s">
        <v>366</v>
      </c>
      <c r="E83" s="116" t="s">
        <v>366</v>
      </c>
      <c r="F83" s="117" t="s">
        <v>366</v>
      </c>
      <c r="G83" s="116" t="s">
        <v>366</v>
      </c>
      <c r="H83" s="117" t="s">
        <v>366</v>
      </c>
      <c r="I83" s="118"/>
      <c r="J83" s="119"/>
    </row>
    <row r="84" spans="1:10" x14ac:dyDescent="0.4">
      <c r="A84" s="42" t="s">
        <v>242</v>
      </c>
      <c r="B84" s="113"/>
      <c r="C84" s="64" t="s">
        <v>366</v>
      </c>
      <c r="D84" s="65" t="s">
        <v>366</v>
      </c>
      <c r="E84" s="64" t="s">
        <v>366</v>
      </c>
      <c r="F84" s="65" t="s">
        <v>366</v>
      </c>
      <c r="G84" s="64" t="s">
        <v>366</v>
      </c>
      <c r="H84" s="65" t="s">
        <v>366</v>
      </c>
      <c r="I84" s="66"/>
      <c r="J84" s="45"/>
    </row>
    <row r="85" spans="1:10" x14ac:dyDescent="0.4">
      <c r="A85" s="42" t="s">
        <v>243</v>
      </c>
      <c r="B85" s="113">
        <v>77</v>
      </c>
      <c r="C85" s="64">
        <v>68</v>
      </c>
      <c r="D85" s="65">
        <v>107.48</v>
      </c>
      <c r="E85" s="64">
        <v>593</v>
      </c>
      <c r="F85" s="65">
        <v>100.71</v>
      </c>
      <c r="G85" s="64">
        <v>278</v>
      </c>
      <c r="H85" s="65">
        <v>83.08</v>
      </c>
      <c r="I85" s="66">
        <v>1.1399999999999999</v>
      </c>
      <c r="J85" s="45">
        <v>0.21</v>
      </c>
    </row>
    <row r="86" spans="1:10" x14ac:dyDescent="0.4">
      <c r="A86" s="42" t="s">
        <v>244</v>
      </c>
      <c r="B86" s="113">
        <v>82</v>
      </c>
      <c r="C86" s="64">
        <v>1399</v>
      </c>
      <c r="D86" s="65">
        <v>107.86</v>
      </c>
      <c r="E86" s="64">
        <v>13168</v>
      </c>
      <c r="F86" s="65">
        <v>113.6</v>
      </c>
      <c r="G86" s="64">
        <v>9794</v>
      </c>
      <c r="H86" s="65">
        <v>93.38</v>
      </c>
      <c r="I86" s="66">
        <v>0.34</v>
      </c>
      <c r="J86" s="45">
        <v>0.22</v>
      </c>
    </row>
    <row r="87" spans="1:10" x14ac:dyDescent="0.4">
      <c r="A87" s="44" t="s">
        <v>245</v>
      </c>
      <c r="B87" s="112">
        <v>46</v>
      </c>
      <c r="C87" s="61">
        <v>232</v>
      </c>
      <c r="D87" s="62">
        <v>68.599999999999994</v>
      </c>
      <c r="E87" s="61">
        <v>568</v>
      </c>
      <c r="F87" s="62">
        <v>77.2</v>
      </c>
      <c r="G87" s="61">
        <v>1317</v>
      </c>
      <c r="H87" s="62">
        <v>46.09</v>
      </c>
      <c r="I87" s="63">
        <v>-0.56999999999999995</v>
      </c>
      <c r="J87" s="46">
        <v>0.68</v>
      </c>
    </row>
    <row r="88" spans="1:10" x14ac:dyDescent="0.4">
      <c r="A88" s="44" t="s">
        <v>246</v>
      </c>
      <c r="B88" s="112">
        <v>56</v>
      </c>
      <c r="C88" s="61">
        <v>945</v>
      </c>
      <c r="D88" s="62">
        <v>94.12</v>
      </c>
      <c r="E88" s="61">
        <v>2672</v>
      </c>
      <c r="F88" s="62">
        <v>90.07</v>
      </c>
      <c r="G88" s="61">
        <v>2196</v>
      </c>
      <c r="H88" s="62">
        <v>61.98</v>
      </c>
      <c r="I88" s="63">
        <v>0.22</v>
      </c>
      <c r="J88" s="46">
        <v>0.45</v>
      </c>
    </row>
    <row r="89" spans="1:10" x14ac:dyDescent="0.4">
      <c r="A89" s="44" t="s">
        <v>247</v>
      </c>
      <c r="B89" s="112">
        <v>66</v>
      </c>
      <c r="C89" s="61">
        <v>1849</v>
      </c>
      <c r="D89" s="62">
        <v>88.44</v>
      </c>
      <c r="E89" s="61">
        <v>11881</v>
      </c>
      <c r="F89" s="62">
        <v>92.27</v>
      </c>
      <c r="G89" s="61">
        <v>12147</v>
      </c>
      <c r="H89" s="62">
        <v>75.39</v>
      </c>
      <c r="I89" s="63">
        <v>-0.02</v>
      </c>
      <c r="J89" s="46">
        <v>0.22</v>
      </c>
    </row>
    <row r="90" spans="1:10" x14ac:dyDescent="0.4">
      <c r="A90" s="44" t="s">
        <v>248</v>
      </c>
      <c r="B90" s="112">
        <v>68</v>
      </c>
      <c r="C90" s="61">
        <v>4988</v>
      </c>
      <c r="D90" s="62">
        <v>93.05</v>
      </c>
      <c r="E90" s="61">
        <v>43603</v>
      </c>
      <c r="F90" s="62">
        <v>97.8</v>
      </c>
      <c r="G90" s="61">
        <v>40134</v>
      </c>
      <c r="H90" s="62">
        <v>78.06</v>
      </c>
      <c r="I90" s="63">
        <v>0.09</v>
      </c>
      <c r="J90" s="46">
        <v>0.25</v>
      </c>
    </row>
    <row r="91" spans="1:10" x14ac:dyDescent="0.4">
      <c r="A91" s="42" t="s">
        <v>249</v>
      </c>
      <c r="B91" s="113">
        <v>73</v>
      </c>
      <c r="C91" s="64">
        <v>822</v>
      </c>
      <c r="D91" s="65">
        <v>91.24</v>
      </c>
      <c r="E91" s="64">
        <v>7921</v>
      </c>
      <c r="F91" s="65">
        <v>94.93</v>
      </c>
      <c r="G91" s="64">
        <v>7011</v>
      </c>
      <c r="H91" s="65">
        <v>85.02</v>
      </c>
      <c r="I91" s="66">
        <v>0.13</v>
      </c>
      <c r="J91" s="45">
        <v>0.12</v>
      </c>
    </row>
    <row r="92" spans="1:10" x14ac:dyDescent="0.4">
      <c r="A92" s="42" t="s">
        <v>250</v>
      </c>
      <c r="B92" s="113">
        <v>78</v>
      </c>
      <c r="C92" s="64">
        <v>5556</v>
      </c>
      <c r="D92" s="65">
        <v>97.85</v>
      </c>
      <c r="E92" s="64">
        <v>48298</v>
      </c>
      <c r="F92" s="65">
        <v>98.21</v>
      </c>
      <c r="G92" s="64">
        <v>47743</v>
      </c>
      <c r="H92" s="65">
        <v>85.99</v>
      </c>
      <c r="I92" s="66">
        <v>0.01</v>
      </c>
      <c r="J92" s="45">
        <v>0.14000000000000001</v>
      </c>
    </row>
    <row r="93" spans="1:10" x14ac:dyDescent="0.4">
      <c r="A93" s="42" t="s">
        <v>251</v>
      </c>
      <c r="B93" s="113">
        <v>49</v>
      </c>
      <c r="C93" s="64">
        <v>51</v>
      </c>
      <c r="D93" s="65">
        <v>53.04</v>
      </c>
      <c r="E93" s="64">
        <v>246</v>
      </c>
      <c r="F93" s="65">
        <v>70.67</v>
      </c>
      <c r="G93" s="64">
        <v>186</v>
      </c>
      <c r="H93" s="65">
        <v>70.400000000000006</v>
      </c>
      <c r="I93" s="66">
        <v>0.32</v>
      </c>
      <c r="J93" s="45">
        <v>0</v>
      </c>
    </row>
    <row r="94" spans="1:10" x14ac:dyDescent="0.4">
      <c r="A94" s="44" t="s">
        <v>252</v>
      </c>
      <c r="B94" s="112"/>
      <c r="C94" s="61" t="s">
        <v>366</v>
      </c>
      <c r="D94" s="62" t="s">
        <v>366</v>
      </c>
      <c r="E94" s="61">
        <v>458</v>
      </c>
      <c r="F94" s="62">
        <v>53.73</v>
      </c>
      <c r="G94" s="61">
        <v>183</v>
      </c>
      <c r="H94" s="62">
        <v>33.08</v>
      </c>
      <c r="I94" s="63">
        <v>1.5</v>
      </c>
      <c r="J94" s="46">
        <v>0.62</v>
      </c>
    </row>
    <row r="95" spans="1:10" x14ac:dyDescent="0.4">
      <c r="A95" s="44" t="s">
        <v>253</v>
      </c>
      <c r="B95" s="112">
        <v>33</v>
      </c>
      <c r="C95" s="61">
        <v>442</v>
      </c>
      <c r="D95" s="62">
        <v>37.619999999999997</v>
      </c>
      <c r="E95" s="61">
        <v>4423</v>
      </c>
      <c r="F95" s="62">
        <v>38.92</v>
      </c>
      <c r="G95" s="61">
        <v>9644</v>
      </c>
      <c r="H95" s="62">
        <v>32.46</v>
      </c>
      <c r="I95" s="63">
        <v>-0.54</v>
      </c>
      <c r="J95" s="46">
        <v>0.2</v>
      </c>
    </row>
    <row r="96" spans="1:10" ht="19.5" thickBot="1" x14ac:dyDescent="0.45">
      <c r="A96" s="53" t="s">
        <v>254</v>
      </c>
      <c r="B96" s="52">
        <v>23</v>
      </c>
      <c r="C96" s="51">
        <v>11</v>
      </c>
      <c r="D96" s="41">
        <v>35</v>
      </c>
      <c r="E96" s="51">
        <v>552</v>
      </c>
      <c r="F96" s="41">
        <v>55.71</v>
      </c>
      <c r="G96" s="51">
        <v>332</v>
      </c>
      <c r="H96" s="41">
        <v>26.53</v>
      </c>
      <c r="I96" s="40">
        <v>0.67</v>
      </c>
      <c r="J96" s="37">
        <v>1.1000000000000001</v>
      </c>
    </row>
    <row r="97" spans="1:10" x14ac:dyDescent="0.4">
      <c r="A97" s="114" t="s">
        <v>255</v>
      </c>
      <c r="B97" s="115" t="s">
        <v>235</v>
      </c>
      <c r="C97" s="116">
        <v>2</v>
      </c>
      <c r="D97" s="117">
        <v>14</v>
      </c>
      <c r="E97" s="116">
        <v>36</v>
      </c>
      <c r="F97" s="117">
        <v>14.95</v>
      </c>
      <c r="G97" s="116">
        <v>87</v>
      </c>
      <c r="H97" s="117">
        <v>11.79</v>
      </c>
      <c r="I97" s="118">
        <v>-0.57999999999999996</v>
      </c>
      <c r="J97" s="119">
        <v>0.27</v>
      </c>
    </row>
    <row r="98" spans="1:10" x14ac:dyDescent="0.4">
      <c r="A98" s="44" t="s">
        <v>256</v>
      </c>
      <c r="B98" s="112">
        <v>13.25</v>
      </c>
      <c r="C98" s="61">
        <v>12285</v>
      </c>
      <c r="D98" s="62">
        <v>16.739999999999998</v>
      </c>
      <c r="E98" s="61">
        <v>186158</v>
      </c>
      <c r="F98" s="62">
        <v>17.32</v>
      </c>
      <c r="G98" s="61">
        <v>213260</v>
      </c>
      <c r="H98" s="62">
        <v>15.3</v>
      </c>
      <c r="I98" s="63">
        <v>-0.13</v>
      </c>
      <c r="J98" s="46">
        <v>0.13</v>
      </c>
    </row>
    <row r="99" spans="1:10" x14ac:dyDescent="0.4">
      <c r="A99" s="42" t="s">
        <v>257</v>
      </c>
      <c r="B99" s="113"/>
      <c r="C99" s="64" t="s">
        <v>366</v>
      </c>
      <c r="D99" s="65" t="s">
        <v>366</v>
      </c>
      <c r="E99" s="64" t="s">
        <v>366</v>
      </c>
      <c r="F99" s="65" t="s">
        <v>366</v>
      </c>
      <c r="G99" s="64" t="s">
        <v>366</v>
      </c>
      <c r="H99" s="65" t="s">
        <v>366</v>
      </c>
      <c r="I99" s="66"/>
      <c r="J99" s="45"/>
    </row>
    <row r="100" spans="1:10" x14ac:dyDescent="0.4">
      <c r="A100" s="42" t="s">
        <v>258</v>
      </c>
      <c r="B100" s="113"/>
      <c r="C100" s="64" t="s">
        <v>366</v>
      </c>
      <c r="D100" s="65" t="s">
        <v>366</v>
      </c>
      <c r="E100" s="64" t="s">
        <v>366</v>
      </c>
      <c r="F100" s="65" t="s">
        <v>366</v>
      </c>
      <c r="G100" s="64" t="s">
        <v>366</v>
      </c>
      <c r="H100" s="65" t="s">
        <v>366</v>
      </c>
      <c r="I100" s="66"/>
      <c r="J100" s="45"/>
    </row>
    <row r="101" spans="1:10" x14ac:dyDescent="0.4">
      <c r="A101" s="44" t="s">
        <v>259</v>
      </c>
      <c r="B101" s="112">
        <v>15.5</v>
      </c>
      <c r="C101" s="61">
        <v>4834</v>
      </c>
      <c r="D101" s="62">
        <v>20.37</v>
      </c>
      <c r="E101" s="61">
        <v>29484</v>
      </c>
      <c r="F101" s="62">
        <v>20.78</v>
      </c>
      <c r="G101" s="61">
        <v>32715</v>
      </c>
      <c r="H101" s="62">
        <v>20.92</v>
      </c>
      <c r="I101" s="63">
        <v>-0.1</v>
      </c>
      <c r="J101" s="46">
        <v>-0.01</v>
      </c>
    </row>
    <row r="102" spans="1:10" x14ac:dyDescent="0.4">
      <c r="A102" s="44" t="s">
        <v>260</v>
      </c>
      <c r="B102" s="112">
        <v>14.5</v>
      </c>
      <c r="C102" s="61">
        <v>122</v>
      </c>
      <c r="D102" s="62">
        <v>16.75</v>
      </c>
      <c r="E102" s="61">
        <v>3037</v>
      </c>
      <c r="F102" s="62">
        <v>26.93</v>
      </c>
      <c r="G102" s="61">
        <v>1685</v>
      </c>
      <c r="H102" s="62">
        <v>21.46</v>
      </c>
      <c r="I102" s="63">
        <v>0.8</v>
      </c>
      <c r="J102" s="46">
        <v>0.25</v>
      </c>
    </row>
    <row r="103" spans="1:10" x14ac:dyDescent="0.4">
      <c r="A103" s="42" t="s">
        <v>261</v>
      </c>
      <c r="B103" s="113">
        <v>17.5</v>
      </c>
      <c r="C103" s="64">
        <v>305</v>
      </c>
      <c r="D103" s="65">
        <v>19.940000000000001</v>
      </c>
      <c r="E103" s="64">
        <v>4054</v>
      </c>
      <c r="F103" s="65">
        <v>18.98</v>
      </c>
      <c r="G103" s="64">
        <v>3357</v>
      </c>
      <c r="H103" s="65">
        <v>18.649999999999999</v>
      </c>
      <c r="I103" s="66">
        <v>0.21</v>
      </c>
      <c r="J103" s="45">
        <v>0.02</v>
      </c>
    </row>
    <row r="104" spans="1:10" x14ac:dyDescent="0.4">
      <c r="A104" s="42" t="s">
        <v>262</v>
      </c>
      <c r="B104" s="113">
        <v>15</v>
      </c>
      <c r="C104" s="64">
        <v>171</v>
      </c>
      <c r="D104" s="65">
        <v>19.989999999999998</v>
      </c>
      <c r="E104" s="64">
        <v>2799</v>
      </c>
      <c r="F104" s="65">
        <v>16.920000000000002</v>
      </c>
      <c r="G104" s="64">
        <v>513</v>
      </c>
      <c r="H104" s="65">
        <v>17.95</v>
      </c>
      <c r="I104" s="66">
        <v>4.46</v>
      </c>
      <c r="J104" s="45">
        <v>-0.06</v>
      </c>
    </row>
    <row r="105" spans="1:10" x14ac:dyDescent="0.4">
      <c r="A105" s="44" t="s">
        <v>263</v>
      </c>
      <c r="B105" s="112"/>
      <c r="C105" s="61" t="s">
        <v>366</v>
      </c>
      <c r="D105" s="62" t="s">
        <v>366</v>
      </c>
      <c r="E105" s="61" t="s">
        <v>366</v>
      </c>
      <c r="F105" s="62" t="s">
        <v>366</v>
      </c>
      <c r="G105" s="61" t="s">
        <v>366</v>
      </c>
      <c r="H105" s="62" t="s">
        <v>366</v>
      </c>
      <c r="I105" s="63"/>
      <c r="J105" s="46"/>
    </row>
    <row r="106" spans="1:10" ht="19.5" thickBot="1" x14ac:dyDescent="0.45">
      <c r="A106" s="53" t="s">
        <v>264</v>
      </c>
      <c r="B106" s="52"/>
      <c r="C106" s="51" t="s">
        <v>366</v>
      </c>
      <c r="D106" s="41" t="s">
        <v>366</v>
      </c>
      <c r="E106" s="51" t="s">
        <v>366</v>
      </c>
      <c r="F106" s="41" t="s">
        <v>366</v>
      </c>
      <c r="G106" s="51">
        <v>27</v>
      </c>
      <c r="H106" s="41">
        <v>20</v>
      </c>
      <c r="I106" s="40"/>
      <c r="J106" s="37"/>
    </row>
    <row r="108" spans="1:10" ht="23.25" thickBot="1" x14ac:dyDescent="0.45">
      <c r="A108" s="120" t="str">
        <f>"Prisrapport fryst-omsetning uke "&amp;MID(A2,14,2)</f>
        <v>Prisrapport fryst-omsetning uke 08</v>
      </c>
      <c r="B108" s="121"/>
      <c r="C108" s="121"/>
      <c r="D108" s="121"/>
      <c r="E108" s="121"/>
      <c r="F108" s="121"/>
      <c r="G108" s="121"/>
      <c r="H108" s="121"/>
      <c r="I108" s="121"/>
      <c r="J108" s="121"/>
    </row>
    <row r="109" spans="1:10" x14ac:dyDescent="0.4">
      <c r="A109" s="55" t="s">
        <v>156</v>
      </c>
      <c r="B109" s="54" t="s">
        <v>157</v>
      </c>
      <c r="C109" s="110" t="str">
        <f>"Uke "&amp;MID(A2,14,7)</f>
        <v>Uke 08 2026</v>
      </c>
      <c r="D109" s="110"/>
      <c r="E109" s="110" t="s">
        <v>158</v>
      </c>
      <c r="F109" s="110"/>
      <c r="G109" s="110" t="s">
        <v>159</v>
      </c>
      <c r="H109" s="110"/>
      <c r="I109" s="110" t="s">
        <v>160</v>
      </c>
      <c r="J109" s="111"/>
    </row>
    <row r="110" spans="1:10" x14ac:dyDescent="0.4">
      <c r="A110" s="49" t="s">
        <v>161</v>
      </c>
      <c r="B110" s="48" t="s">
        <v>162</v>
      </c>
      <c r="C110" s="48" t="s">
        <v>4</v>
      </c>
      <c r="D110" s="48" t="s">
        <v>163</v>
      </c>
      <c r="E110" s="48" t="s">
        <v>4</v>
      </c>
      <c r="F110" s="48" t="s">
        <v>163</v>
      </c>
      <c r="G110" s="48" t="s">
        <v>4</v>
      </c>
      <c r="H110" s="48" t="s">
        <v>163</v>
      </c>
      <c r="I110" s="48" t="s">
        <v>164</v>
      </c>
      <c r="J110" s="47" t="s">
        <v>165</v>
      </c>
    </row>
    <row r="111" spans="1:10" ht="19.5" thickBot="1" x14ac:dyDescent="0.45">
      <c r="A111" s="109" t="s">
        <v>166</v>
      </c>
      <c r="B111" s="43"/>
      <c r="C111" s="48" t="s">
        <v>167</v>
      </c>
      <c r="D111" s="48" t="s">
        <v>162</v>
      </c>
      <c r="E111" s="48" t="s">
        <v>167</v>
      </c>
      <c r="F111" s="48" t="s">
        <v>162</v>
      </c>
      <c r="G111" s="48" t="s">
        <v>167</v>
      </c>
      <c r="H111" s="48" t="s">
        <v>162</v>
      </c>
      <c r="I111" s="48" t="s">
        <v>168</v>
      </c>
      <c r="J111" s="47" t="s">
        <v>169</v>
      </c>
    </row>
    <row r="112" spans="1:10" x14ac:dyDescent="0.4">
      <c r="A112" s="114" t="s">
        <v>265</v>
      </c>
      <c r="B112" s="115"/>
      <c r="C112" s="116" t="s">
        <v>366</v>
      </c>
      <c r="D112" s="117" t="s">
        <v>366</v>
      </c>
      <c r="E112" s="116">
        <v>270399</v>
      </c>
      <c r="F112" s="117">
        <v>108.12</v>
      </c>
      <c r="G112" s="116">
        <v>376496</v>
      </c>
      <c r="H112" s="117">
        <v>97.32</v>
      </c>
      <c r="I112" s="118">
        <v>-0.28000000000000003</v>
      </c>
      <c r="J112" s="119">
        <v>0.11</v>
      </c>
    </row>
    <row r="113" spans="1:10" x14ac:dyDescent="0.4">
      <c r="A113" s="42" t="s">
        <v>266</v>
      </c>
      <c r="B113" s="113">
        <v>70.5</v>
      </c>
      <c r="C113" s="64">
        <v>64671</v>
      </c>
      <c r="D113" s="65">
        <v>103.36</v>
      </c>
      <c r="E113" s="64">
        <v>681102</v>
      </c>
      <c r="F113" s="65">
        <v>102.76</v>
      </c>
      <c r="G113" s="64" t="s">
        <v>366</v>
      </c>
      <c r="H113" s="65" t="s">
        <v>366</v>
      </c>
      <c r="I113" s="66"/>
      <c r="J113" s="45"/>
    </row>
    <row r="114" spans="1:10" x14ac:dyDescent="0.4">
      <c r="A114" s="42" t="s">
        <v>267</v>
      </c>
      <c r="B114" s="113">
        <v>68</v>
      </c>
      <c r="C114" s="64">
        <v>134744</v>
      </c>
      <c r="D114" s="65">
        <v>101.32</v>
      </c>
      <c r="E114" s="64">
        <v>1715852</v>
      </c>
      <c r="F114" s="65">
        <v>104.29</v>
      </c>
      <c r="G114" s="64" t="s">
        <v>366</v>
      </c>
      <c r="H114" s="65" t="s">
        <v>366</v>
      </c>
      <c r="I114" s="66"/>
      <c r="J114" s="45"/>
    </row>
    <row r="115" spans="1:10" x14ac:dyDescent="0.4">
      <c r="A115" s="42" t="s">
        <v>268</v>
      </c>
      <c r="B115" s="113">
        <v>65.5</v>
      </c>
      <c r="C115" s="64">
        <v>150729</v>
      </c>
      <c r="D115" s="65">
        <v>100.9</v>
      </c>
      <c r="E115" s="64">
        <v>2049381</v>
      </c>
      <c r="F115" s="65">
        <v>103.69</v>
      </c>
      <c r="G115" s="64">
        <v>3234132</v>
      </c>
      <c r="H115" s="65">
        <v>77.92</v>
      </c>
      <c r="I115" s="66">
        <v>-0.37</v>
      </c>
      <c r="J115" s="45">
        <v>0.33</v>
      </c>
    </row>
    <row r="116" spans="1:10" x14ac:dyDescent="0.4">
      <c r="A116" s="42" t="s">
        <v>269</v>
      </c>
      <c r="B116" s="113">
        <v>63</v>
      </c>
      <c r="C116" s="64">
        <v>2418</v>
      </c>
      <c r="D116" s="65">
        <v>92.36</v>
      </c>
      <c r="E116" s="64">
        <v>678809</v>
      </c>
      <c r="F116" s="65">
        <v>98.02</v>
      </c>
      <c r="G116" s="64">
        <v>441497</v>
      </c>
      <c r="H116" s="65">
        <v>74.760000000000005</v>
      </c>
      <c r="I116" s="66">
        <v>0.54</v>
      </c>
      <c r="J116" s="45">
        <v>0.31</v>
      </c>
    </row>
    <row r="117" spans="1:10" x14ac:dyDescent="0.4">
      <c r="A117" s="44" t="s">
        <v>270</v>
      </c>
      <c r="B117" s="112"/>
      <c r="C117" s="61" t="s">
        <v>366</v>
      </c>
      <c r="D117" s="62" t="s">
        <v>366</v>
      </c>
      <c r="E117" s="61">
        <v>9854</v>
      </c>
      <c r="F117" s="62">
        <v>193.84</v>
      </c>
      <c r="G117" s="61">
        <v>380655</v>
      </c>
      <c r="H117" s="62">
        <v>146.74</v>
      </c>
      <c r="I117" s="63">
        <v>-0.97</v>
      </c>
      <c r="J117" s="46">
        <v>0.32</v>
      </c>
    </row>
    <row r="118" spans="1:10" x14ac:dyDescent="0.4">
      <c r="A118" s="44" t="s">
        <v>271</v>
      </c>
      <c r="B118" s="112"/>
      <c r="C118" s="61" t="s">
        <v>366</v>
      </c>
      <c r="D118" s="62" t="s">
        <v>366</v>
      </c>
      <c r="E118" s="61">
        <v>2366</v>
      </c>
      <c r="F118" s="62">
        <v>165</v>
      </c>
      <c r="G118" s="61" t="s">
        <v>366</v>
      </c>
      <c r="H118" s="62" t="s">
        <v>366</v>
      </c>
      <c r="I118" s="63"/>
      <c r="J118" s="46"/>
    </row>
    <row r="119" spans="1:10" x14ac:dyDescent="0.4">
      <c r="A119" s="44" t="s">
        <v>272</v>
      </c>
      <c r="B119" s="112"/>
      <c r="C119" s="61" t="s">
        <v>366</v>
      </c>
      <c r="D119" s="62" t="s">
        <v>366</v>
      </c>
      <c r="E119" s="61">
        <v>80184</v>
      </c>
      <c r="F119" s="62">
        <v>189.65</v>
      </c>
      <c r="G119" s="61">
        <v>316551</v>
      </c>
      <c r="H119" s="62">
        <v>142.80000000000001</v>
      </c>
      <c r="I119" s="63">
        <v>-0.75</v>
      </c>
      <c r="J119" s="46">
        <v>0.33</v>
      </c>
    </row>
    <row r="120" spans="1:10" x14ac:dyDescent="0.4">
      <c r="A120" s="44" t="s">
        <v>273</v>
      </c>
      <c r="B120" s="112"/>
      <c r="C120" s="61" t="s">
        <v>366</v>
      </c>
      <c r="D120" s="62" t="s">
        <v>366</v>
      </c>
      <c r="E120" s="61" t="s">
        <v>366</v>
      </c>
      <c r="F120" s="62" t="s">
        <v>366</v>
      </c>
      <c r="G120" s="61" t="s">
        <v>366</v>
      </c>
      <c r="H120" s="62" t="s">
        <v>366</v>
      </c>
      <c r="I120" s="63"/>
      <c r="J120" s="46"/>
    </row>
    <row r="121" spans="1:10" x14ac:dyDescent="0.4">
      <c r="A121" s="42" t="s">
        <v>274</v>
      </c>
      <c r="B121" s="113">
        <v>25.7</v>
      </c>
      <c r="C121" s="64">
        <v>68925</v>
      </c>
      <c r="D121" s="65">
        <v>44.11</v>
      </c>
      <c r="E121" s="64">
        <v>343167</v>
      </c>
      <c r="F121" s="65">
        <v>42.28</v>
      </c>
      <c r="G121" s="64">
        <v>2214383</v>
      </c>
      <c r="H121" s="65">
        <v>28.87</v>
      </c>
      <c r="I121" s="66">
        <v>-0.85</v>
      </c>
      <c r="J121" s="45">
        <v>0.46</v>
      </c>
    </row>
    <row r="122" spans="1:10" x14ac:dyDescent="0.4">
      <c r="A122" s="42" t="s">
        <v>275</v>
      </c>
      <c r="B122" s="113">
        <v>24.7</v>
      </c>
      <c r="C122" s="64">
        <v>165447</v>
      </c>
      <c r="D122" s="65">
        <v>43.85</v>
      </c>
      <c r="E122" s="64">
        <v>859644</v>
      </c>
      <c r="F122" s="65">
        <v>42.62</v>
      </c>
      <c r="G122" s="64">
        <v>3281076</v>
      </c>
      <c r="H122" s="65">
        <v>28.5</v>
      </c>
      <c r="I122" s="66">
        <v>-0.74</v>
      </c>
      <c r="J122" s="45">
        <v>0.5</v>
      </c>
    </row>
    <row r="123" spans="1:10" x14ac:dyDescent="0.4">
      <c r="A123" s="42" t="s">
        <v>276</v>
      </c>
      <c r="B123" s="113">
        <v>22.6</v>
      </c>
      <c r="C123" s="64">
        <v>64444</v>
      </c>
      <c r="D123" s="65">
        <v>33.04</v>
      </c>
      <c r="E123" s="64">
        <v>1356486</v>
      </c>
      <c r="F123" s="65">
        <v>31.44</v>
      </c>
      <c r="G123" s="64">
        <v>1069942</v>
      </c>
      <c r="H123" s="65">
        <v>25</v>
      </c>
      <c r="I123" s="66">
        <v>0.27</v>
      </c>
      <c r="J123" s="45">
        <v>0.26</v>
      </c>
    </row>
    <row r="124" spans="1:10" x14ac:dyDescent="0.4">
      <c r="A124" s="44" t="s">
        <v>277</v>
      </c>
      <c r="B124" s="112"/>
      <c r="C124" s="61" t="s">
        <v>366</v>
      </c>
      <c r="D124" s="62" t="s">
        <v>366</v>
      </c>
      <c r="E124" s="61">
        <v>398598</v>
      </c>
      <c r="F124" s="62">
        <v>77.8</v>
      </c>
      <c r="G124" s="61">
        <v>612358</v>
      </c>
      <c r="H124" s="62">
        <v>57.4</v>
      </c>
      <c r="I124" s="63">
        <v>-0.35</v>
      </c>
      <c r="J124" s="46">
        <v>0.36</v>
      </c>
    </row>
    <row r="125" spans="1:10" x14ac:dyDescent="0.4">
      <c r="A125" s="42" t="s">
        <v>278</v>
      </c>
      <c r="B125" s="113"/>
      <c r="C125" s="64" t="s">
        <v>366</v>
      </c>
      <c r="D125" s="65" t="s">
        <v>366</v>
      </c>
      <c r="E125" s="64" t="s">
        <v>366</v>
      </c>
      <c r="F125" s="65" t="s">
        <v>366</v>
      </c>
      <c r="G125" s="64" t="s">
        <v>366</v>
      </c>
      <c r="H125" s="65" t="s">
        <v>366</v>
      </c>
      <c r="I125" s="66"/>
      <c r="J125" s="45"/>
    </row>
    <row r="126" spans="1:10" ht="19.5" thickBot="1" x14ac:dyDescent="0.45">
      <c r="A126" s="50" t="s">
        <v>279</v>
      </c>
      <c r="B126" s="39">
        <v>26.78</v>
      </c>
      <c r="C126" s="38">
        <v>430</v>
      </c>
      <c r="D126" s="58">
        <v>28.25</v>
      </c>
      <c r="E126" s="38">
        <v>661</v>
      </c>
      <c r="F126" s="58">
        <v>28.04</v>
      </c>
      <c r="G126" s="38">
        <v>7491</v>
      </c>
      <c r="H126" s="58">
        <v>23.32</v>
      </c>
      <c r="I126" s="57">
        <v>-0.91</v>
      </c>
      <c r="J126" s="56">
        <v>0.2</v>
      </c>
    </row>
    <row r="127" spans="1:10" x14ac:dyDescent="0.4">
      <c r="A127" s="114" t="s">
        <v>280</v>
      </c>
      <c r="B127" s="115">
        <v>34.25</v>
      </c>
      <c r="C127" s="116">
        <v>170762</v>
      </c>
      <c r="D127" s="117">
        <v>74.72</v>
      </c>
      <c r="E127" s="116">
        <v>689697</v>
      </c>
      <c r="F127" s="117">
        <v>76.489999999999995</v>
      </c>
      <c r="G127" s="116">
        <v>685590</v>
      </c>
      <c r="H127" s="117">
        <v>65.08</v>
      </c>
      <c r="I127" s="118">
        <v>0.01</v>
      </c>
      <c r="J127" s="119">
        <v>0.18</v>
      </c>
    </row>
    <row r="128" spans="1:10" x14ac:dyDescent="0.4">
      <c r="A128" s="42" t="s">
        <v>281</v>
      </c>
      <c r="B128" s="113">
        <v>30.5</v>
      </c>
      <c r="C128" s="64">
        <v>210533</v>
      </c>
      <c r="D128" s="65">
        <v>72.78</v>
      </c>
      <c r="E128" s="64">
        <v>1256681</v>
      </c>
      <c r="F128" s="65">
        <v>72.63</v>
      </c>
      <c r="G128" s="64">
        <v>1151989</v>
      </c>
      <c r="H128" s="65">
        <v>59.32</v>
      </c>
      <c r="I128" s="66">
        <v>0.09</v>
      </c>
      <c r="J128" s="45">
        <v>0.22</v>
      </c>
    </row>
    <row r="129" spans="1:10" x14ac:dyDescent="0.4">
      <c r="A129" s="42" t="s">
        <v>282</v>
      </c>
      <c r="B129" s="113">
        <v>26.5</v>
      </c>
      <c r="C129" s="64">
        <v>82508</v>
      </c>
      <c r="D129" s="65">
        <v>71.959999999999994</v>
      </c>
      <c r="E129" s="64">
        <v>546864</v>
      </c>
      <c r="F129" s="65">
        <v>72.010000000000005</v>
      </c>
      <c r="G129" s="64">
        <v>296537</v>
      </c>
      <c r="H129" s="65">
        <v>56.34</v>
      </c>
      <c r="I129" s="66">
        <v>0.84</v>
      </c>
      <c r="J129" s="45">
        <v>0.28000000000000003</v>
      </c>
    </row>
    <row r="130" spans="1:10" x14ac:dyDescent="0.4">
      <c r="A130" s="44" t="s">
        <v>283</v>
      </c>
      <c r="B130" s="112"/>
      <c r="C130" s="61" t="s">
        <v>366</v>
      </c>
      <c r="D130" s="62" t="s">
        <v>366</v>
      </c>
      <c r="E130" s="61">
        <v>2221</v>
      </c>
      <c r="F130" s="62">
        <v>73</v>
      </c>
      <c r="G130" s="61" t="s">
        <v>366</v>
      </c>
      <c r="H130" s="62" t="s">
        <v>366</v>
      </c>
      <c r="I130" s="63"/>
      <c r="J130" s="46"/>
    </row>
    <row r="131" spans="1:10" x14ac:dyDescent="0.4">
      <c r="A131" s="44" t="s">
        <v>284</v>
      </c>
      <c r="B131" s="112">
        <v>31.24</v>
      </c>
      <c r="C131" s="61">
        <v>720</v>
      </c>
      <c r="D131" s="62">
        <v>60</v>
      </c>
      <c r="E131" s="61">
        <v>1803</v>
      </c>
      <c r="F131" s="62">
        <v>67.81</v>
      </c>
      <c r="G131" s="61" t="s">
        <v>366</v>
      </c>
      <c r="H131" s="62" t="s">
        <v>366</v>
      </c>
      <c r="I131" s="63"/>
      <c r="J131" s="46"/>
    </row>
    <row r="132" spans="1:10" x14ac:dyDescent="0.4">
      <c r="A132" s="42" t="s">
        <v>285</v>
      </c>
      <c r="B132" s="113"/>
      <c r="C132" s="64" t="s">
        <v>366</v>
      </c>
      <c r="D132" s="65" t="s">
        <v>366</v>
      </c>
      <c r="E132" s="64" t="s">
        <v>366</v>
      </c>
      <c r="F132" s="65" t="s">
        <v>366</v>
      </c>
      <c r="G132" s="64">
        <v>92985</v>
      </c>
      <c r="H132" s="65">
        <v>85.38</v>
      </c>
      <c r="I132" s="66"/>
      <c r="J132" s="45"/>
    </row>
    <row r="133" spans="1:10" x14ac:dyDescent="0.4">
      <c r="A133" s="44" t="s">
        <v>286</v>
      </c>
      <c r="B133" s="112"/>
      <c r="C133" s="61" t="s">
        <v>366</v>
      </c>
      <c r="D133" s="62" t="s">
        <v>366</v>
      </c>
      <c r="E133" s="61">
        <v>39263</v>
      </c>
      <c r="F133" s="62">
        <v>156.65</v>
      </c>
      <c r="G133" s="61">
        <v>115091</v>
      </c>
      <c r="H133" s="62">
        <v>101.5</v>
      </c>
      <c r="I133" s="63">
        <v>-0.66</v>
      </c>
      <c r="J133" s="46">
        <v>0.54</v>
      </c>
    </row>
    <row r="134" spans="1:10" x14ac:dyDescent="0.4">
      <c r="A134" s="42" t="s">
        <v>287</v>
      </c>
      <c r="B134" s="113"/>
      <c r="C134" s="64" t="s">
        <v>366</v>
      </c>
      <c r="D134" s="65" t="s">
        <v>366</v>
      </c>
      <c r="E134" s="64">
        <v>3613</v>
      </c>
      <c r="F134" s="65">
        <v>88.92</v>
      </c>
      <c r="G134" s="64">
        <v>3266</v>
      </c>
      <c r="H134" s="65">
        <v>73.06</v>
      </c>
      <c r="I134" s="66">
        <v>0.11</v>
      </c>
      <c r="J134" s="45">
        <v>0.22</v>
      </c>
    </row>
    <row r="135" spans="1:10" x14ac:dyDescent="0.4">
      <c r="A135" s="44" t="s">
        <v>288</v>
      </c>
      <c r="B135" s="112">
        <v>58.4</v>
      </c>
      <c r="C135" s="61">
        <v>5183</v>
      </c>
      <c r="D135" s="62">
        <v>102</v>
      </c>
      <c r="E135" s="61">
        <v>38103</v>
      </c>
      <c r="F135" s="62">
        <v>103.74</v>
      </c>
      <c r="G135" s="61">
        <v>90732</v>
      </c>
      <c r="H135" s="62">
        <v>91.8</v>
      </c>
      <c r="I135" s="63">
        <v>-0.57999999999999996</v>
      </c>
      <c r="J135" s="46">
        <v>0.13</v>
      </c>
    </row>
    <row r="136" spans="1:10" x14ac:dyDescent="0.4">
      <c r="A136" s="44" t="s">
        <v>289</v>
      </c>
      <c r="B136" s="112">
        <v>56.94</v>
      </c>
      <c r="C136" s="61">
        <v>14324</v>
      </c>
      <c r="D136" s="62">
        <v>98.27</v>
      </c>
      <c r="E136" s="61">
        <v>100776</v>
      </c>
      <c r="F136" s="62">
        <v>102.16</v>
      </c>
      <c r="G136" s="61">
        <v>187791</v>
      </c>
      <c r="H136" s="62">
        <v>86.45</v>
      </c>
      <c r="I136" s="63">
        <v>-0.46</v>
      </c>
      <c r="J136" s="46">
        <v>0.18</v>
      </c>
    </row>
    <row r="137" spans="1:10" x14ac:dyDescent="0.4">
      <c r="A137" s="44" t="s">
        <v>290</v>
      </c>
      <c r="B137" s="112">
        <v>55.48</v>
      </c>
      <c r="C137" s="61">
        <v>1980</v>
      </c>
      <c r="D137" s="62">
        <v>92.9</v>
      </c>
      <c r="E137" s="61">
        <v>43619</v>
      </c>
      <c r="F137" s="62">
        <v>101.39</v>
      </c>
      <c r="G137" s="61">
        <v>74943</v>
      </c>
      <c r="H137" s="62">
        <v>83.94</v>
      </c>
      <c r="I137" s="63">
        <v>-0.42</v>
      </c>
      <c r="J137" s="46">
        <v>0.21</v>
      </c>
    </row>
    <row r="138" spans="1:10" x14ac:dyDescent="0.4">
      <c r="A138" s="42" t="s">
        <v>291</v>
      </c>
      <c r="B138" s="113"/>
      <c r="C138" s="64" t="s">
        <v>366</v>
      </c>
      <c r="D138" s="65" t="s">
        <v>366</v>
      </c>
      <c r="E138" s="64" t="s">
        <v>366</v>
      </c>
      <c r="F138" s="65" t="s">
        <v>366</v>
      </c>
      <c r="G138" s="64" t="s">
        <v>366</v>
      </c>
      <c r="H138" s="65" t="s">
        <v>366</v>
      </c>
      <c r="I138" s="66"/>
      <c r="J138" s="45"/>
    </row>
    <row r="139" spans="1:10" x14ac:dyDescent="0.4">
      <c r="A139" s="42" t="s">
        <v>292</v>
      </c>
      <c r="B139" s="113"/>
      <c r="C139" s="64" t="s">
        <v>366</v>
      </c>
      <c r="D139" s="65" t="s">
        <v>366</v>
      </c>
      <c r="E139" s="64" t="s">
        <v>366</v>
      </c>
      <c r="F139" s="65" t="s">
        <v>366</v>
      </c>
      <c r="G139" s="64" t="s">
        <v>366</v>
      </c>
      <c r="H139" s="65" t="s">
        <v>366</v>
      </c>
      <c r="I139" s="66"/>
      <c r="J139" s="45"/>
    </row>
    <row r="140" spans="1:10" ht="19.5" thickBot="1" x14ac:dyDescent="0.45">
      <c r="A140" s="50" t="s">
        <v>293</v>
      </c>
      <c r="B140" s="39"/>
      <c r="C140" s="38" t="s">
        <v>366</v>
      </c>
      <c r="D140" s="58" t="s">
        <v>366</v>
      </c>
      <c r="E140" s="38">
        <v>19904</v>
      </c>
      <c r="F140" s="58">
        <v>101.71</v>
      </c>
      <c r="G140" s="38">
        <v>58152</v>
      </c>
      <c r="H140" s="58">
        <v>82.46</v>
      </c>
      <c r="I140" s="57">
        <v>-0.66</v>
      </c>
      <c r="J140" s="56">
        <v>0.23</v>
      </c>
    </row>
    <row r="141" spans="1:10" x14ac:dyDescent="0.4">
      <c r="A141" s="114" t="s">
        <v>294</v>
      </c>
      <c r="B141" s="115"/>
      <c r="C141" s="116" t="s">
        <v>366</v>
      </c>
      <c r="D141" s="117" t="s">
        <v>366</v>
      </c>
      <c r="E141" s="116" t="s">
        <v>366</v>
      </c>
      <c r="F141" s="117" t="s">
        <v>366</v>
      </c>
      <c r="G141" s="116" t="s">
        <v>366</v>
      </c>
      <c r="H141" s="117" t="s">
        <v>366</v>
      </c>
      <c r="I141" s="118"/>
      <c r="J141" s="119"/>
    </row>
    <row r="142" spans="1:10" x14ac:dyDescent="0.4">
      <c r="A142" s="42" t="s">
        <v>295</v>
      </c>
      <c r="B142" s="113"/>
      <c r="C142" s="64" t="s">
        <v>366</v>
      </c>
      <c r="D142" s="65" t="s">
        <v>366</v>
      </c>
      <c r="E142" s="64">
        <v>988024</v>
      </c>
      <c r="F142" s="65">
        <v>181.6</v>
      </c>
      <c r="G142" s="64">
        <v>1330803</v>
      </c>
      <c r="H142" s="65">
        <v>206.9</v>
      </c>
      <c r="I142" s="66">
        <v>-0.26</v>
      </c>
      <c r="J142" s="45">
        <v>-0.12</v>
      </c>
    </row>
    <row r="143" spans="1:10" x14ac:dyDescent="0.4">
      <c r="A143" s="44" t="s">
        <v>296</v>
      </c>
      <c r="B143" s="112">
        <v>12</v>
      </c>
      <c r="C143" s="61">
        <v>1169</v>
      </c>
      <c r="D143" s="62">
        <v>41.87</v>
      </c>
      <c r="E143" s="61">
        <v>16149</v>
      </c>
      <c r="F143" s="62">
        <v>35.08</v>
      </c>
      <c r="G143" s="61">
        <v>29261</v>
      </c>
      <c r="H143" s="62">
        <v>28.47</v>
      </c>
      <c r="I143" s="63">
        <v>-0.45</v>
      </c>
      <c r="J143" s="46">
        <v>0.23</v>
      </c>
    </row>
    <row r="144" spans="1:10" x14ac:dyDescent="0.4">
      <c r="A144" s="44" t="s">
        <v>297</v>
      </c>
      <c r="B144" s="112">
        <v>12</v>
      </c>
      <c r="C144" s="61">
        <v>6502</v>
      </c>
      <c r="D144" s="62">
        <v>39.659999999999997</v>
      </c>
      <c r="E144" s="61">
        <v>326983</v>
      </c>
      <c r="F144" s="62">
        <v>40.630000000000003</v>
      </c>
      <c r="G144" s="61">
        <v>230457</v>
      </c>
      <c r="H144" s="62">
        <v>23.39</v>
      </c>
      <c r="I144" s="63">
        <v>0.42</v>
      </c>
      <c r="J144" s="46">
        <v>0.74</v>
      </c>
    </row>
    <row r="145" spans="1:10" x14ac:dyDescent="0.4">
      <c r="A145" s="44" t="s">
        <v>298</v>
      </c>
      <c r="B145" s="112">
        <v>4</v>
      </c>
      <c r="C145" s="61">
        <v>3083</v>
      </c>
      <c r="D145" s="62">
        <v>29.09</v>
      </c>
      <c r="E145" s="61">
        <v>103466</v>
      </c>
      <c r="F145" s="62">
        <v>28.91</v>
      </c>
      <c r="G145" s="61">
        <v>48308</v>
      </c>
      <c r="H145" s="62">
        <v>21.49</v>
      </c>
      <c r="I145" s="63">
        <v>1.1399999999999999</v>
      </c>
      <c r="J145" s="46">
        <v>0.35</v>
      </c>
    </row>
    <row r="146" spans="1:10" x14ac:dyDescent="0.4">
      <c r="A146" s="42" t="s">
        <v>299</v>
      </c>
      <c r="B146" s="113">
        <v>17</v>
      </c>
      <c r="C146" s="64">
        <v>7363</v>
      </c>
      <c r="D146" s="65">
        <v>48.49</v>
      </c>
      <c r="E146" s="64">
        <v>180698</v>
      </c>
      <c r="F146" s="65">
        <v>57.16</v>
      </c>
      <c r="G146" s="64">
        <v>128335</v>
      </c>
      <c r="H146" s="65">
        <v>34.44</v>
      </c>
      <c r="I146" s="66">
        <v>0.41</v>
      </c>
      <c r="J146" s="45">
        <v>0.66</v>
      </c>
    </row>
    <row r="147" spans="1:10" x14ac:dyDescent="0.4">
      <c r="A147" s="42" t="s">
        <v>300</v>
      </c>
      <c r="B147" s="113"/>
      <c r="C147" s="64" t="s">
        <v>366</v>
      </c>
      <c r="D147" s="65" t="s">
        <v>366</v>
      </c>
      <c r="E147" s="64">
        <v>195</v>
      </c>
      <c r="F147" s="65">
        <v>47.48</v>
      </c>
      <c r="G147" s="64">
        <v>347</v>
      </c>
      <c r="H147" s="65">
        <v>25.62</v>
      </c>
      <c r="I147" s="66">
        <v>-0.44</v>
      </c>
      <c r="J147" s="45">
        <v>0.85</v>
      </c>
    </row>
    <row r="148" spans="1:10" x14ac:dyDescent="0.4">
      <c r="A148" s="42" t="s">
        <v>301</v>
      </c>
      <c r="B148" s="113"/>
      <c r="C148" s="64" t="s">
        <v>366</v>
      </c>
      <c r="D148" s="65" t="s">
        <v>366</v>
      </c>
      <c r="E148" s="64">
        <v>12793</v>
      </c>
      <c r="F148" s="65">
        <v>56.51</v>
      </c>
      <c r="G148" s="64">
        <v>2470</v>
      </c>
      <c r="H148" s="65">
        <v>41.05</v>
      </c>
      <c r="I148" s="66">
        <v>4.18</v>
      </c>
      <c r="J148" s="45">
        <v>0.38</v>
      </c>
    </row>
    <row r="149" spans="1:10" x14ac:dyDescent="0.4">
      <c r="A149" s="42" t="s">
        <v>302</v>
      </c>
      <c r="B149" s="113" t="s">
        <v>235</v>
      </c>
      <c r="C149" s="64">
        <v>5992</v>
      </c>
      <c r="D149" s="65">
        <v>51.69</v>
      </c>
      <c r="E149" s="64">
        <v>23150</v>
      </c>
      <c r="F149" s="65">
        <v>47.93</v>
      </c>
      <c r="G149" s="64">
        <v>24819</v>
      </c>
      <c r="H149" s="65">
        <v>29.46</v>
      </c>
      <c r="I149" s="66">
        <v>-7.0000000000000007E-2</v>
      </c>
      <c r="J149" s="45">
        <v>0.63</v>
      </c>
    </row>
    <row r="150" spans="1:10" x14ac:dyDescent="0.4">
      <c r="A150" s="44" t="s">
        <v>303</v>
      </c>
      <c r="B150" s="112">
        <v>17</v>
      </c>
      <c r="C150" s="61">
        <v>1421</v>
      </c>
      <c r="D150" s="62">
        <v>28.06</v>
      </c>
      <c r="E150" s="61">
        <v>128501</v>
      </c>
      <c r="F150" s="62">
        <v>35.39</v>
      </c>
      <c r="G150" s="61">
        <v>45161</v>
      </c>
      <c r="H150" s="62">
        <v>36.46</v>
      </c>
      <c r="I150" s="63">
        <v>1.85</v>
      </c>
      <c r="J150" s="46">
        <v>-0.03</v>
      </c>
    </row>
    <row r="151" spans="1:10" x14ac:dyDescent="0.4">
      <c r="A151" s="44" t="s">
        <v>304</v>
      </c>
      <c r="B151" s="112">
        <v>15</v>
      </c>
      <c r="C151" s="61">
        <v>12326</v>
      </c>
      <c r="D151" s="62">
        <v>20.64</v>
      </c>
      <c r="E151" s="61">
        <v>15052</v>
      </c>
      <c r="F151" s="62">
        <v>20.67</v>
      </c>
      <c r="G151" s="61">
        <v>24882</v>
      </c>
      <c r="H151" s="62">
        <v>28.43</v>
      </c>
      <c r="I151" s="63">
        <v>-0.4</v>
      </c>
      <c r="J151" s="46">
        <v>-0.27</v>
      </c>
    </row>
    <row r="152" spans="1:10" x14ac:dyDescent="0.4">
      <c r="A152" s="44" t="s">
        <v>305</v>
      </c>
      <c r="B152" s="112"/>
      <c r="C152" s="61" t="s">
        <v>366</v>
      </c>
      <c r="D152" s="62" t="s">
        <v>366</v>
      </c>
      <c r="E152" s="61">
        <v>46132</v>
      </c>
      <c r="F152" s="62">
        <v>20.82</v>
      </c>
      <c r="G152" s="61">
        <v>40012</v>
      </c>
      <c r="H152" s="62">
        <v>33.08</v>
      </c>
      <c r="I152" s="63">
        <v>0.15</v>
      </c>
      <c r="J152" s="46">
        <v>-0.37</v>
      </c>
    </row>
    <row r="153" spans="1:10" ht="19.5" thickBot="1" x14ac:dyDescent="0.45">
      <c r="A153" s="50" t="s">
        <v>306</v>
      </c>
      <c r="B153" s="39"/>
      <c r="C153" s="38" t="s">
        <v>366</v>
      </c>
      <c r="D153" s="58" t="s">
        <v>366</v>
      </c>
      <c r="E153" s="38" t="s">
        <v>366</v>
      </c>
      <c r="F153" s="58" t="s">
        <v>366</v>
      </c>
      <c r="G153" s="38">
        <v>167</v>
      </c>
      <c r="H153" s="58">
        <v>90</v>
      </c>
      <c r="I153" s="57"/>
      <c r="J153" s="56"/>
    </row>
    <row r="154" spans="1:10" x14ac:dyDescent="0.4">
      <c r="A154" s="114" t="s">
        <v>307</v>
      </c>
      <c r="B154" s="115"/>
      <c r="C154" s="116" t="s">
        <v>366</v>
      </c>
      <c r="D154" s="117" t="s">
        <v>366</v>
      </c>
      <c r="E154" s="116" t="s">
        <v>366</v>
      </c>
      <c r="F154" s="117" t="s">
        <v>366</v>
      </c>
      <c r="G154" s="116" t="s">
        <v>366</v>
      </c>
      <c r="H154" s="117" t="s">
        <v>366</v>
      </c>
      <c r="I154" s="118"/>
      <c r="J154" s="119"/>
    </row>
    <row r="155" spans="1:10" x14ac:dyDescent="0.4">
      <c r="A155" s="42" t="s">
        <v>308</v>
      </c>
      <c r="B155" s="113"/>
      <c r="C155" s="64" t="s">
        <v>366</v>
      </c>
      <c r="D155" s="65" t="s">
        <v>366</v>
      </c>
      <c r="E155" s="64">
        <v>200</v>
      </c>
      <c r="F155" s="65">
        <v>130.38999999999999</v>
      </c>
      <c r="G155" s="64">
        <v>68</v>
      </c>
      <c r="H155" s="65">
        <v>123.15</v>
      </c>
      <c r="I155" s="66">
        <v>1.96</v>
      </c>
      <c r="J155" s="45">
        <v>0.06</v>
      </c>
    </row>
    <row r="156" spans="1:10" x14ac:dyDescent="0.4">
      <c r="A156" s="42" t="s">
        <v>309</v>
      </c>
      <c r="B156" s="113"/>
      <c r="C156" s="64" t="s">
        <v>366</v>
      </c>
      <c r="D156" s="65" t="s">
        <v>366</v>
      </c>
      <c r="E156" s="64">
        <v>89</v>
      </c>
      <c r="F156" s="65">
        <v>116.34</v>
      </c>
      <c r="G156" s="64" t="s">
        <v>366</v>
      </c>
      <c r="H156" s="65" t="s">
        <v>366</v>
      </c>
      <c r="I156" s="66"/>
      <c r="J156" s="45"/>
    </row>
    <row r="157" spans="1:10" x14ac:dyDescent="0.4">
      <c r="A157" s="42" t="s">
        <v>310</v>
      </c>
      <c r="B157" s="113"/>
      <c r="C157" s="64" t="s">
        <v>366</v>
      </c>
      <c r="D157" s="65" t="s">
        <v>366</v>
      </c>
      <c r="E157" s="64" t="s">
        <v>366</v>
      </c>
      <c r="F157" s="65" t="s">
        <v>366</v>
      </c>
      <c r="G157" s="64" t="s">
        <v>366</v>
      </c>
      <c r="H157" s="65" t="s">
        <v>366</v>
      </c>
      <c r="I157" s="66"/>
      <c r="J157" s="45"/>
    </row>
    <row r="158" spans="1:10" x14ac:dyDescent="0.4">
      <c r="A158" s="44" t="s">
        <v>311</v>
      </c>
      <c r="B158" s="112"/>
      <c r="C158" s="61" t="s">
        <v>366</v>
      </c>
      <c r="D158" s="62" t="s">
        <v>366</v>
      </c>
      <c r="E158" s="61">
        <v>336</v>
      </c>
      <c r="F158" s="62">
        <v>93.13</v>
      </c>
      <c r="G158" s="61">
        <v>143</v>
      </c>
      <c r="H158" s="62" t="s">
        <v>367</v>
      </c>
      <c r="I158" s="63">
        <v>1.35</v>
      </c>
      <c r="J158" s="46"/>
    </row>
    <row r="159" spans="1:10" x14ac:dyDescent="0.4">
      <c r="A159" s="44" t="s">
        <v>312</v>
      </c>
      <c r="B159" s="112"/>
      <c r="C159" s="61" t="s">
        <v>366</v>
      </c>
      <c r="D159" s="62" t="s">
        <v>366</v>
      </c>
      <c r="E159" s="61">
        <v>203</v>
      </c>
      <c r="F159" s="62">
        <v>100</v>
      </c>
      <c r="G159" s="61">
        <v>76</v>
      </c>
      <c r="H159" s="62">
        <v>89.2</v>
      </c>
      <c r="I159" s="63">
        <v>1.68</v>
      </c>
      <c r="J159" s="46">
        <v>0.12</v>
      </c>
    </row>
    <row r="160" spans="1:10" x14ac:dyDescent="0.4">
      <c r="A160" s="44" t="s">
        <v>313</v>
      </c>
      <c r="B160" s="112"/>
      <c r="C160" s="61" t="s">
        <v>366</v>
      </c>
      <c r="D160" s="62" t="s">
        <v>366</v>
      </c>
      <c r="E160" s="61">
        <v>1773</v>
      </c>
      <c r="F160" s="62">
        <v>99.96</v>
      </c>
      <c r="G160" s="61">
        <v>280</v>
      </c>
      <c r="H160" s="62">
        <v>109.09</v>
      </c>
      <c r="I160" s="63">
        <v>5.34</v>
      </c>
      <c r="J160" s="46">
        <v>-0.08</v>
      </c>
    </row>
    <row r="161" spans="1:10" x14ac:dyDescent="0.4">
      <c r="A161" s="44" t="s">
        <v>314</v>
      </c>
      <c r="B161" s="112"/>
      <c r="C161" s="61" t="s">
        <v>366</v>
      </c>
      <c r="D161" s="62" t="s">
        <v>366</v>
      </c>
      <c r="E161" s="61" t="s">
        <v>366</v>
      </c>
      <c r="F161" s="62" t="s">
        <v>366</v>
      </c>
      <c r="G161" s="61" t="s">
        <v>366</v>
      </c>
      <c r="H161" s="62" t="s">
        <v>366</v>
      </c>
      <c r="I161" s="63"/>
      <c r="J161" s="46"/>
    </row>
    <row r="162" spans="1:10" x14ac:dyDescent="0.4">
      <c r="A162" s="42" t="s">
        <v>315</v>
      </c>
      <c r="B162" s="113" t="s">
        <v>235</v>
      </c>
      <c r="C162" s="64">
        <v>847</v>
      </c>
      <c r="D162" s="65">
        <v>28</v>
      </c>
      <c r="E162" s="64">
        <v>12140</v>
      </c>
      <c r="F162" s="65">
        <v>37.69</v>
      </c>
      <c r="G162" s="64">
        <v>29455</v>
      </c>
      <c r="H162" s="65">
        <v>28.23</v>
      </c>
      <c r="I162" s="66">
        <v>-0.59</v>
      </c>
      <c r="J162" s="45">
        <v>0.34</v>
      </c>
    </row>
    <row r="163" spans="1:10" x14ac:dyDescent="0.4">
      <c r="A163" s="42" t="s">
        <v>316</v>
      </c>
      <c r="B163" s="113"/>
      <c r="C163" s="64" t="s">
        <v>366</v>
      </c>
      <c r="D163" s="65" t="s">
        <v>366</v>
      </c>
      <c r="E163" s="64">
        <v>1909</v>
      </c>
      <c r="F163" s="65">
        <v>30.6</v>
      </c>
      <c r="G163" s="64">
        <v>1371</v>
      </c>
      <c r="H163" s="65">
        <v>28.05</v>
      </c>
      <c r="I163" s="66">
        <v>0.39</v>
      </c>
      <c r="J163" s="45">
        <v>0.09</v>
      </c>
    </row>
    <row r="164" spans="1:10" x14ac:dyDescent="0.4">
      <c r="A164" s="44" t="s">
        <v>317</v>
      </c>
      <c r="B164" s="112"/>
      <c r="C164" s="61" t="s">
        <v>366</v>
      </c>
      <c r="D164" s="62" t="s">
        <v>366</v>
      </c>
      <c r="E164" s="61" t="s">
        <v>366</v>
      </c>
      <c r="F164" s="62" t="s">
        <v>366</v>
      </c>
      <c r="G164" s="61">
        <v>454</v>
      </c>
      <c r="H164" s="62">
        <v>14.48</v>
      </c>
      <c r="I164" s="63"/>
      <c r="J164" s="46"/>
    </row>
    <row r="165" spans="1:10" x14ac:dyDescent="0.4">
      <c r="A165" s="44" t="s">
        <v>318</v>
      </c>
      <c r="B165" s="112"/>
      <c r="C165" s="61" t="s">
        <v>366</v>
      </c>
      <c r="D165" s="62" t="s">
        <v>366</v>
      </c>
      <c r="E165" s="61">
        <v>7004</v>
      </c>
      <c r="F165" s="62">
        <v>15.39</v>
      </c>
      <c r="G165" s="61">
        <v>2765</v>
      </c>
      <c r="H165" s="62">
        <v>12.34</v>
      </c>
      <c r="I165" s="63">
        <v>1.53</v>
      </c>
      <c r="J165" s="46">
        <v>0.25</v>
      </c>
    </row>
    <row r="166" spans="1:10" x14ac:dyDescent="0.4">
      <c r="A166" s="42" t="s">
        <v>319</v>
      </c>
      <c r="B166" s="113"/>
      <c r="C166" s="64" t="s">
        <v>366</v>
      </c>
      <c r="D166" s="65" t="s">
        <v>366</v>
      </c>
      <c r="E166" s="64" t="s">
        <v>366</v>
      </c>
      <c r="F166" s="65" t="s">
        <v>366</v>
      </c>
      <c r="G166" s="64" t="s">
        <v>366</v>
      </c>
      <c r="H166" s="65" t="s">
        <v>366</v>
      </c>
      <c r="I166" s="66"/>
      <c r="J166" s="45"/>
    </row>
    <row r="167" spans="1:10" x14ac:dyDescent="0.4">
      <c r="A167" s="42" t="s">
        <v>320</v>
      </c>
      <c r="B167" s="113"/>
      <c r="C167" s="64" t="s">
        <v>366</v>
      </c>
      <c r="D167" s="65" t="s">
        <v>366</v>
      </c>
      <c r="E167" s="64" t="s">
        <v>366</v>
      </c>
      <c r="F167" s="65" t="s">
        <v>366</v>
      </c>
      <c r="G167" s="64" t="s">
        <v>366</v>
      </c>
      <c r="H167" s="65" t="s">
        <v>366</v>
      </c>
      <c r="I167" s="66"/>
      <c r="J167" s="45"/>
    </row>
    <row r="168" spans="1:10" ht="19.5" thickBot="1" x14ac:dyDescent="0.45">
      <c r="A168" s="50" t="s">
        <v>321</v>
      </c>
      <c r="B168" s="39"/>
      <c r="C168" s="38" t="s">
        <v>366</v>
      </c>
      <c r="D168" s="58" t="s">
        <v>366</v>
      </c>
      <c r="E168" s="38">
        <v>2843</v>
      </c>
      <c r="F168" s="58">
        <v>30.81</v>
      </c>
      <c r="G168" s="38">
        <v>889</v>
      </c>
      <c r="H168" s="58">
        <v>32.869999999999997</v>
      </c>
      <c r="I168" s="57">
        <v>2.2000000000000002</v>
      </c>
      <c r="J168" s="56">
        <v>-0.06</v>
      </c>
    </row>
  </sheetData>
  <conditionalFormatting sqref="B10:J106">
    <cfRule type="containsText" dxfId="5" priority="2" operator="containsText" text="RUND">
      <formula>NOT(ISERROR(SEARCH("RUND",B10)))</formula>
    </cfRule>
    <cfRule type="expression" dxfId="4" priority="3">
      <formula>$A10="RUND"</formula>
    </cfRule>
  </conditionalFormatting>
  <conditionalFormatting sqref="B112:J168">
    <cfRule type="containsText" dxfId="3" priority="11" operator="containsText" text="RUND">
      <formula>NOT(ISERROR(SEARCH("RUND",B112)))</formula>
    </cfRule>
    <cfRule type="expression" dxfId="2" priority="12">
      <formula>$A112="RUND"</formula>
    </cfRule>
  </conditionalFormatting>
  <conditionalFormatting sqref="I10:J106">
    <cfRule type="cellIs" dxfId="1" priority="1" operator="lessThan">
      <formula>0</formula>
    </cfRule>
  </conditionalFormatting>
  <conditionalFormatting sqref="I112:J168">
    <cfRule type="cellIs" dxfId="0" priority="10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835706-6511-43df-88cf-3902e4fea986">
      <Terms xmlns="http://schemas.microsoft.com/office/infopath/2007/PartnerControls"/>
    </lcf76f155ced4ddcb4097134ff3c332f>
    <TaxCatchAll xmlns="12e485fe-08b3-490d-afd7-3c8ed1c0150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CAB0105826834AB0BCD745AB841689" ma:contentTypeVersion="19" ma:contentTypeDescription="Opprett et nytt dokument." ma:contentTypeScope="" ma:versionID="65315acaa0c07c3a83d09cbc7d8a09e7">
  <xsd:schema xmlns:xsd="http://www.w3.org/2001/XMLSchema" xmlns:xs="http://www.w3.org/2001/XMLSchema" xmlns:p="http://schemas.microsoft.com/office/2006/metadata/properties" xmlns:ns2="dd835706-6511-43df-88cf-3902e4fea986" xmlns:ns3="12e485fe-08b3-490d-afd7-3c8ed1c0150e" targetNamespace="http://schemas.microsoft.com/office/2006/metadata/properties" ma:root="true" ma:fieldsID="cf43344ac59f4e9e6023437418cca375" ns2:_="" ns3:_="">
    <xsd:import namespace="dd835706-6511-43df-88cf-3902e4fea986"/>
    <xsd:import namespace="12e485fe-08b3-490d-afd7-3c8ed1c01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5706-6511-43df-88cf-3902e4fea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Bildemerkelapper" ma:readOnly="false" ma:fieldId="{5cf76f15-5ced-4ddc-b409-7134ff3c332f}" ma:taxonomyMulti="true" ma:sspId="f6462ac6-1750-4ed3-9aa5-dc6602c7c3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485fe-08b3-490d-afd7-3c8ed1c0150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50f66d9-e132-44b6-a7af-95a25e44acb4}" ma:internalName="TaxCatchAll" ma:showField="CatchAllData" ma:web="12e485fe-08b3-490d-afd7-3c8ed1c01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47D3C0-FB73-48F8-A640-51B6D96A097D}">
  <ds:schemaRefs>
    <ds:schemaRef ds:uri="http://schemas.microsoft.com/office/2006/metadata/properties"/>
    <ds:schemaRef ds:uri="http://schemas.microsoft.com/office/infopath/2007/PartnerControls"/>
    <ds:schemaRef ds:uri="dd835706-6511-43df-88cf-3902e4fea986"/>
    <ds:schemaRef ds:uri="12e485fe-08b3-490d-afd7-3c8ed1c0150e"/>
  </ds:schemaRefs>
</ds:datastoreItem>
</file>

<file path=customXml/itemProps2.xml><?xml version="1.0" encoding="utf-8"?>
<ds:datastoreItem xmlns:ds="http://schemas.openxmlformats.org/officeDocument/2006/customXml" ds:itemID="{F44EBDFE-34E1-4ECF-86C8-8E2B116CF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35706-6511-43df-88cf-3902e4fea986"/>
    <ds:schemaRef ds:uri="12e485fe-08b3-490d-afd7-3c8ed1c015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5591DB-A019-4AE1-9AFD-53A93DCB47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Tabeller fra Fisknytt</vt:lpstr>
      <vt:lpstr>Aktivitetsbarometeret</vt:lpstr>
      <vt:lpstr>Landingsoversikt</vt:lpstr>
      <vt:lpstr>Prisrapport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Brynjar Torsteinsson</dc:creator>
  <cp:lastModifiedBy>Ann-Rita Thoresen</cp:lastModifiedBy>
  <cp:lastPrinted>2026-02-09T09:26:13Z</cp:lastPrinted>
  <dcterms:created xsi:type="dcterms:W3CDTF">2026-01-26T13:18:17Z</dcterms:created>
  <dcterms:modified xsi:type="dcterms:W3CDTF">2026-02-23T08:06:06Z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0x010100E7CAB0105826834AB0BCD745AB841689</vt:lpwstr>
  </property>
  <property fmtid="{D5CDD505-2E9C-101B-9397-08002B2CF9AE}" pid="3" name="MediaServiceImageTags">
    <vt:lpwstr/>
  </property>
</Properties>
</file>