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241" documentId="8_{8A4C205C-4F89-4682-B60A-3EAB2593DE4C}" xr6:coauthVersionLast="47" xr6:coauthVersionMax="47" xr10:uidLastSave="{58A2CD44-CA86-44A3-98C5-5448185EB7F2}"/>
  <bookViews>
    <workbookView xWindow="-105" yWindow="0" windowWidth="26010" windowHeight="20985" xr2:uid="{E934761A-FA83-4A7F-86E1-183BD4005018}"/>
  </bookViews>
  <sheets>
    <sheet name="Tabeller fra Fisknytt" sheetId="1" r:id="rId1"/>
    <sheet name="Aktivitetsbarometeret" sheetId="2" r:id="rId2"/>
    <sheet name="Landingsoversikt" sheetId="3" r:id="rId3"/>
    <sheet name="Prisrappor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<sst xmlns="http://schemas.openxmlformats.org/spreadsheetml/2006/main" count="1003" uniqueCount="324">
  <si>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</si>
  <si>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</si>
  <si>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</si>
  <si>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</si>
  <si>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</si>
  <si>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</si>
  <si>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</si>
  <si>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</si>
  <si>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</si>
  <si>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</si>
  <si>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</si>
  <si>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</si>
  <si>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</si>
  <si>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</si>
  <si>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</si>
  <si>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</si>
  <si>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</si>
  <si>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</si>
  <si>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</si>
  <si>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</si>
  <si>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</si>
  <si>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</si>
  <si>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</si>
  <si>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</si>
  <si>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</si>
  <si>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</si>
  <si>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</si>
  <si>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</si>
  <si>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USPES FISK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</si>
  <si>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</si>
  <si>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</si>
  <si>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</si>
  <si>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</si>
  <si>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</si>
  <si>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</si>
  <si>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</si>
  <si>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</si>
  <si>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</si>
  <si>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</si>
  <si>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</si>
  <si>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</si>
  <si>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</si>
  <si>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</si>
  <si>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</si>
  <si>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STORTARE</t>
  </si>
  <si>
    <t>BREIFLABB</t>
  </si>
  <si>
    <t>FLEKKSTBIT</t>
  </si>
  <si>
    <t>LOMRE</t>
  </si>
  <si>
    <t>ISGALT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</si>
  <si>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</si>
  <si>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</si>
  <si>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</si>
  <si>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</si>
  <si>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</si>
  <si>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</si>
  <si>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</si>
  <si>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</si>
  <si>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</si>
  <si>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t>TROLLKRA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</si>
  <si>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</si>
  <si>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</si>
  <si>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</si>
  <si>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</si>
  <si>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</si>
  <si>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</si>
  <si>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</si>
  <si>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</si>
  <si>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</si>
  <si>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</si>
  <si>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</si>
  <si>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</si>
  <si>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</si>
  <si>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</si>
  <si>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</si>
  <si>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</si>
  <si>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</si>
  <si>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</si>
  <si>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</si>
  <si>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</si>
  <si>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</si>
  <si>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</si>
  <si>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</si>
  <si>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</si>
  <si>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</si>
  <si>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</si>
  <si>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</si>
  <si>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</si>
  <si>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</si>
  <si>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</si>
  <si>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</si>
  <si>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</si>
  <si>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</si>
  <si>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ANSNES</t>
  </si>
  <si>
    <t>BREKSTAD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</si>
  <si>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</si>
  <si>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</si>
  <si>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</si>
  <si>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</si>
  <si>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</si>
  <si>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</si>
  <si>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</si>
  <si>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</si>
  <si>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REINE</t>
  </si>
  <si>
    <t>VADSØ</t>
  </si>
  <si>
    <t>NORDVÅGEN</t>
  </si>
  <si>
    <t>AVERØYA</t>
  </si>
  <si>
    <t>VARDØ</t>
  </si>
  <si>
    <t>SMØLA</t>
  </si>
  <si>
    <t>SKARSVÅG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</si>
  <si>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</si>
  <si>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</si>
  <si>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</si>
  <si>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</si>
  <si>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</si>
  <si>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</si>
  <si>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</si>
  <si>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</si>
  <si>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</si>
  <si>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</si>
  <si>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</si>
  <si>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</si>
  <si>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</si>
  <si>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</si>
  <si>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</si>
  <si>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</si>
  <si>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</si>
  <si>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</si>
  <si>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</si>
  <si>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</si>
  <si>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</si>
  <si>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</si>
  <si>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</si>
  <si>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</si>
  <si>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</si>
  <si>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</si>
  <si>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</si>
  <si>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</si>
  <si>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</si>
  <si>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</si>
  <si>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</si>
  <si>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</si>
  <si>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</si>
  <si>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</si>
  <si>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</si>
  <si>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</si>
  <si>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</si>
  <si>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</si>
  <si>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</si>
  <si>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</si>
  <si>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</si>
  <si>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</si>
  <si>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</si>
  <si>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</si>
  <si>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</si>
  <si>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</si>
  <si>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</si>
  <si>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</si>
  <si>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</si>
  <si>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</si>
  <si>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</si>
  <si>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</si>
  <si>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</si>
  <si>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</si>
  <si>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</si>
  <si>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</si>
  <si>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</si>
  <si>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</si>
  <si>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</si>
  <si>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</si>
  <si>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</si>
  <si>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</si>
  <si>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</si>
  <si>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</si>
  <si>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</si>
  <si>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</si>
  <si>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</si>
  <si>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</si>
  <si>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</si>
  <si>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</si>
  <si>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</si>
  <si>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</si>
  <si>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</si>
  <si>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</si>
  <si>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</si>
  <si>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</si>
  <si>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</si>
  <si>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</si>
  <si>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</si>
  <si>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</si>
  <si>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</si>
  <si>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</si>
  <si>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</si>
  <si>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</si>
  <si>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</si>
  <si>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</si>
  <si>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</si>
  <si>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</si>
  <si>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</si>
  <si>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</si>
  <si>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</si>
  <si>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</si>
  <si>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</si>
  <si>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</si>
  <si>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</si>
  <si>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</si>
  <si>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</si>
  <si>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</si>
  <si>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</si>
  <si>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</si>
  <si>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</si>
  <si>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</si>
  <si>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</si>
  <si>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</si>
  <si>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</si>
  <si>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</si>
  <si>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</si>
  <si>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</si>
  <si>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</si>
  <si>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</si>
  <si>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</si>
  <si>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</si>
  <si>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</si>
  <si>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</si>
  <si>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</si>
  <si>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</si>
  <si>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</si>
  <si>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</si>
  <si>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</si>
  <si>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</si>
  <si>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</si>
  <si>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</si>
  <si>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</si>
  <si>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</si>
  <si>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</si>
  <si>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</si>
  <si>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</si>
  <si>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</si>
  <si>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</si>
  <si>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</si>
  <si>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</si>
  <si>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</si>
  <si>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</si>
  <si>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</si>
  <si>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</si>
  <si>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</si>
  <si>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</si>
  <si>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</si>
  <si>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</si>
  <si>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</si>
  <si>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</si>
  <si>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</si>
  <si>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</si>
  <si>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</si>
  <si>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</si>
  <si>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</si>
  <si>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</si>
  <si>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</si>
  <si>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</si>
  <si>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</si>
  <si>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</si>
  <si>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</si>
  <si>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</si>
  <si>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</si>
  <si>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</si>
  <si>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</si>
  <si>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</si>
  <si>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</si>
  <si>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</si>
  <si>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</si>
  <si>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</si>
  <si>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</si>
  <si>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</si>
  <si>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</si>
  <si>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</si>
  <si>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</si>
  <si>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</si>
  <si>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</si>
  <si>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</si>
  <si>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</si>
  <si>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</si>
  <si>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</si>
  <si>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Not</t>
  </si>
  <si>
    <t>TASKEKRABBE</t>
  </si>
  <si>
    <t>TRONDHEIM</t>
  </si>
  <si>
    <t>KVALØYVÅGEN</t>
  </si>
  <si>
    <t>SELØY</t>
  </si>
  <si>
    <t>MAKRELL</t>
  </si>
  <si>
    <t>SKJELLBROS</t>
  </si>
  <si>
    <t>STOKKSUND</t>
  </si>
  <si>
    <t>KNIVSKJELL</t>
  </si>
  <si>
    <t>DYFJORD</t>
  </si>
  <si>
    <t>GJESVÆR</t>
  </si>
  <si>
    <t>GUTVIK</t>
  </si>
  <si>
    <t>ÅRVIKSAND</t>
  </si>
  <si>
    <t>TUSTNA</t>
  </si>
  <si>
    <t>SANDFLYNDR</t>
  </si>
  <si>
    <t>GAPEFLYND</t>
  </si>
  <si>
    <t>BURFJORD</t>
  </si>
  <si>
    <t>BOLGA</t>
  </si>
  <si>
    <t>LAUKVIK</t>
  </si>
  <si>
    <t>TØRKET</t>
  </si>
  <si>
    <t>Uke 31 2026</t>
  </si>
  <si>
    <t/>
  </si>
  <si>
    <t>BERGGYLT</t>
  </si>
  <si>
    <t>BERGNEBB</t>
  </si>
  <si>
    <t>SKOLEST</t>
  </si>
  <si>
    <t>LAKS</t>
  </si>
  <si>
    <t>SILD</t>
  </si>
  <si>
    <t>HÅBRANN</t>
  </si>
  <si>
    <t>SMØRFLYNDR</t>
  </si>
  <si>
    <t>HAVMUS</t>
  </si>
  <si>
    <t>Fisknytt uke 31 2026</t>
  </si>
  <si>
    <t>SAMUELSBERG</t>
  </si>
  <si>
    <t>TROMSØ</t>
  </si>
  <si>
    <t>KJØLLEFJORD</t>
  </si>
  <si>
    <t>(tom)</t>
  </si>
  <si>
    <t>SVARTNES</t>
  </si>
  <si>
    <t>SMØRFJORD</t>
  </si>
  <si>
    <t>MOSKENES</t>
  </si>
  <si>
    <t>SISTRANDA</t>
  </si>
  <si>
    <t>NORDNESØY</t>
  </si>
  <si>
    <t>VALLERSUND</t>
  </si>
  <si>
    <t>Prisrapport fersk-omsetning uke 31</t>
  </si>
  <si>
    <t>Prisrapport fryst-omsetning uke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</si>
</sst>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3" fontId="35" fillId="0" borderId="0" xfId="0" applyNumberFormat="1" applyFont="1"/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165" fontId="13" fillId="34" borderId="41" xfId="0" applyNumberFormat="1" applyFont="1" applyFill="1" applyBorder="1" applyAlignment="1">
      <alignment horizontal="centerContinuous" vertical="center"/>
    </xf>
  </cellXfs>
  <cellStyles count="87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tabSelected="1" zoomScale="80" zoomScaleNormal="80" workbookViewId="0">
      <selection activeCell="R18" sqref="R18"/>
    </sheetView>
  </sheetViews>
  <sheetFormatPr baseColWidth="10" defaultColWidth="11.5546875" defaultRowHeight="18.75" x14ac:dyDescent="0.4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4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4">
      <c r="A2" s="71" t="s">
        <v>311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5" ht="19.5" thickBot="1" x14ac:dyDescent="0.45"/>
    <row r="5" spans="1:15" ht="15" customHeight="1" x14ac:dyDescent="0.4">
      <c r="A5" s="175" t="s">
        <v>0</v>
      </c>
      <c r="B5" s="176"/>
      <c r="C5" s="176"/>
      <c r="D5" s="176"/>
      <c r="E5" s="176"/>
      <c r="F5" s="176"/>
      <c r="G5" s="176"/>
      <c r="H5" s="176"/>
      <c r="I5" s="177"/>
      <c r="K5" s="166" t="s">
        <v>1</v>
      </c>
      <c r="L5" s="167"/>
      <c r="M5" s="167"/>
      <c r="N5" s="167"/>
      <c r="O5" s="168"/>
    </row>
    <row r="6" spans="1:15" x14ac:dyDescent="0.4">
      <c r="A6" s="178"/>
      <c r="B6" s="179"/>
      <c r="C6" s="179"/>
      <c r="D6" s="179"/>
      <c r="E6" s="179"/>
      <c r="F6" s="179"/>
      <c r="G6" s="179"/>
      <c r="H6" s="179"/>
      <c r="I6" s="180"/>
      <c r="K6" s="169"/>
      <c r="L6" s="170"/>
      <c r="M6" s="170"/>
      <c r="N6" s="170"/>
      <c r="O6" s="171"/>
    </row>
    <row r="7" spans="1:15" ht="17.25" customHeight="1" thickBot="1" x14ac:dyDescent="0.45">
      <c r="A7" s="181"/>
      <c r="B7" s="182"/>
      <c r="C7" s="182"/>
      <c r="D7" s="182"/>
      <c r="E7" s="182"/>
      <c r="F7" s="182"/>
      <c r="G7" s="182"/>
      <c r="H7" s="182"/>
      <c r="I7" s="183"/>
      <c r="K7" s="172"/>
      <c r="L7" s="173"/>
      <c r="M7" s="173"/>
      <c r="N7" s="173"/>
      <c r="O7" s="174"/>
    </row>
    <row r="8" spans="1:15" x14ac:dyDescent="0.4">
      <c r="A8" s="184" t="s">
        <v>2</v>
      </c>
      <c r="B8" s="132" t="s">
        <v>3</v>
      </c>
      <c r="C8" s="133"/>
      <c r="D8" s="132" t="s">
        <v>4</v>
      </c>
      <c r="E8" s="133"/>
      <c r="F8" s="193" t="s">
        <v>300</v>
      </c>
      <c r="G8" s="193"/>
      <c r="H8" s="132" t="s">
        <v>5</v>
      </c>
      <c r="I8" s="134"/>
      <c r="K8" s="186" t="s">
        <v>6</v>
      </c>
      <c r="L8" s="65" t="s">
        <v>7</v>
      </c>
      <c r="M8" s="66"/>
      <c r="N8" s="65" t="s">
        <v>8</v>
      </c>
      <c r="O8" s="67"/>
    </row>
    <row r="9" spans="1:15" x14ac:dyDescent="0.4">
      <c r="A9" s="185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87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4">
      <c r="A10" s="5" t="s">
        <v>301</v>
      </c>
      <c r="B10" s="2">
        <v>4140617.1</v>
      </c>
      <c r="C10" s="2">
        <v>98161099.820000038</v>
      </c>
      <c r="D10" s="2">
        <v>3323230.7</v>
      </c>
      <c r="E10" s="2">
        <v>147841891.63</v>
      </c>
      <c r="F10" s="2">
        <v>7073.5</v>
      </c>
      <c r="G10" s="2">
        <v>372746</v>
      </c>
      <c r="H10" s="2">
        <v>7470921.2999999998</v>
      </c>
      <c r="I10" s="6">
        <v>246375737.45000002</v>
      </c>
      <c r="K10" s="30" t="s">
        <v>11</v>
      </c>
      <c r="L10" s="20">
        <v>237930.3</v>
      </c>
      <c r="M10" s="20">
        <v>205345.2</v>
      </c>
      <c r="N10" s="19">
        <v>64.702323915869457</v>
      </c>
      <c r="O10" s="25">
        <v>78.338878702789287</v>
      </c>
    </row>
    <row r="11" spans="1:15" x14ac:dyDescent="0.4">
      <c r="A11" s="7" t="s">
        <v>16</v>
      </c>
      <c r="B11" s="1">
        <v>34073.5</v>
      </c>
      <c r="C11" s="1">
        <v>3346390.4</v>
      </c>
      <c r="D11" s="1">
        <v>1262161.2</v>
      </c>
      <c r="E11" s="1">
        <v>69866427.829999998</v>
      </c>
      <c r="F11" s="1" t="s">
        <v>302</v>
      </c>
      <c r="G11" s="1" t="s">
        <v>302</v>
      </c>
      <c r="H11" s="1">
        <v>1296234.7</v>
      </c>
      <c r="I11" s="8">
        <v>73212818.229999989</v>
      </c>
      <c r="K11" s="30" t="s">
        <v>13</v>
      </c>
      <c r="L11" s="20">
        <v>292948.7</v>
      </c>
      <c r="M11" s="20">
        <v>269947</v>
      </c>
      <c r="N11" s="19">
        <v>60.589764982742722</v>
      </c>
      <c r="O11" s="25">
        <v>78.006703315836091</v>
      </c>
    </row>
    <row r="12" spans="1:15" x14ac:dyDescent="0.4">
      <c r="A12" s="7" t="s">
        <v>12</v>
      </c>
      <c r="B12" s="1">
        <v>565280.4</v>
      </c>
      <c r="C12" s="1">
        <v>29223055.629999958</v>
      </c>
      <c r="D12" s="1">
        <v>383887.9</v>
      </c>
      <c r="E12" s="1">
        <v>23930873.129999995</v>
      </c>
      <c r="F12" s="1">
        <v>6051</v>
      </c>
      <c r="G12" s="1">
        <v>353234</v>
      </c>
      <c r="H12" s="1">
        <v>955219.3</v>
      </c>
      <c r="I12" s="8">
        <v>53507162.759999961</v>
      </c>
      <c r="K12" s="30" t="s">
        <v>15</v>
      </c>
      <c r="L12" s="20">
        <v>21336.3</v>
      </c>
      <c r="M12" s="20">
        <v>5237</v>
      </c>
      <c r="N12" s="19">
        <v>62.49918800354326</v>
      </c>
      <c r="O12" s="25">
        <v>70.815020049646748</v>
      </c>
    </row>
    <row r="13" spans="1:15" x14ac:dyDescent="0.4">
      <c r="A13" s="7" t="s">
        <v>14</v>
      </c>
      <c r="B13" s="1">
        <v>833969.4</v>
      </c>
      <c r="C13" s="1">
        <v>18643841.030000016</v>
      </c>
      <c r="D13" s="1">
        <v>556578.4</v>
      </c>
      <c r="E13" s="1">
        <v>24459000.699999999</v>
      </c>
      <c r="F13" s="1">
        <v>109.6</v>
      </c>
      <c r="G13" s="1">
        <v>2232</v>
      </c>
      <c r="H13" s="1">
        <v>1390657.4</v>
      </c>
      <c r="I13" s="8">
        <v>43105073.730000019</v>
      </c>
      <c r="K13" s="30" t="s">
        <v>17</v>
      </c>
      <c r="L13" s="20">
        <v>4358.3</v>
      </c>
      <c r="M13" s="20">
        <v>5954.2</v>
      </c>
      <c r="N13" s="19">
        <v>64.263268935135258</v>
      </c>
      <c r="O13" s="25">
        <v>85.103039871015412</v>
      </c>
    </row>
    <row r="14" spans="1:15" x14ac:dyDescent="0.4">
      <c r="A14" s="7" t="s">
        <v>19</v>
      </c>
      <c r="B14" s="1">
        <v>905215.5</v>
      </c>
      <c r="C14" s="1">
        <v>18387673.770000003</v>
      </c>
      <c r="D14" s="1">
        <v>254256.1</v>
      </c>
      <c r="E14" s="1">
        <v>8806724.4500000011</v>
      </c>
      <c r="F14" s="1">
        <v>792.4</v>
      </c>
      <c r="G14" s="1">
        <v>14772</v>
      </c>
      <c r="H14" s="1">
        <v>1160264</v>
      </c>
      <c r="I14" s="8">
        <v>27209170.220000006</v>
      </c>
      <c r="K14" s="30" t="s">
        <v>18</v>
      </c>
      <c r="L14" s="20">
        <v>72324.100000000006</v>
      </c>
      <c r="M14" s="20">
        <v>48142.9</v>
      </c>
      <c r="N14" s="19">
        <v>61.416901558401676</v>
      </c>
      <c r="O14" s="25">
        <v>70.299298754333407</v>
      </c>
    </row>
    <row r="15" spans="1:15" x14ac:dyDescent="0.4">
      <c r="A15" s="7" t="s">
        <v>23</v>
      </c>
      <c r="B15" s="1">
        <v>86758.1</v>
      </c>
      <c r="C15" s="1">
        <v>18273436.899999999</v>
      </c>
      <c r="D15" s="1" t="s">
        <v>302</v>
      </c>
      <c r="E15" s="1" t="s">
        <v>302</v>
      </c>
      <c r="F15" s="1" t="s">
        <v>302</v>
      </c>
      <c r="G15" s="1" t="s">
        <v>302</v>
      </c>
      <c r="H15" s="1">
        <v>86758.1</v>
      </c>
      <c r="I15" s="8">
        <v>18273436.899999999</v>
      </c>
      <c r="K15" s="30" t="s">
        <v>20</v>
      </c>
      <c r="L15" s="20">
        <v>2485.4</v>
      </c>
      <c r="M15" s="20">
        <v>1010.5</v>
      </c>
      <c r="N15" s="19">
        <v>55.498792950832872</v>
      </c>
      <c r="O15" s="25">
        <v>69.58600197921821</v>
      </c>
    </row>
    <row r="16" spans="1:15" x14ac:dyDescent="0.4">
      <c r="A16" s="7" t="s">
        <v>25</v>
      </c>
      <c r="B16" s="1">
        <v>31418</v>
      </c>
      <c r="C16" s="1">
        <v>441786.98000000021</v>
      </c>
      <c r="D16" s="1">
        <v>727229.5</v>
      </c>
      <c r="E16" s="1">
        <v>12982190.470000001</v>
      </c>
      <c r="F16" s="1" t="s">
        <v>302</v>
      </c>
      <c r="G16" s="1" t="s">
        <v>302</v>
      </c>
      <c r="H16" s="1">
        <v>758647.5</v>
      </c>
      <c r="I16" s="8">
        <v>13423977.450000001</v>
      </c>
      <c r="K16" s="30" t="s">
        <v>22</v>
      </c>
      <c r="L16" s="20">
        <v>787.6</v>
      </c>
      <c r="M16" s="20">
        <v>926.7</v>
      </c>
      <c r="N16" s="19">
        <v>55.271571863890294</v>
      </c>
      <c r="O16" s="25">
        <v>67.295710585950147</v>
      </c>
    </row>
    <row r="17" spans="1:16" x14ac:dyDescent="0.4">
      <c r="A17" s="7" t="s">
        <v>21</v>
      </c>
      <c r="B17" s="1">
        <v>13049.6</v>
      </c>
      <c r="C17" s="1">
        <v>667143.61</v>
      </c>
      <c r="D17" s="1">
        <v>44894.1</v>
      </c>
      <c r="E17" s="1">
        <v>5882354.1500000013</v>
      </c>
      <c r="F17" s="1" t="s">
        <v>302</v>
      </c>
      <c r="G17" s="1" t="s">
        <v>302</v>
      </c>
      <c r="H17" s="1">
        <v>57943.7</v>
      </c>
      <c r="I17" s="8">
        <v>6549497.7600000016</v>
      </c>
      <c r="K17" s="30" t="s">
        <v>24</v>
      </c>
      <c r="L17" s="20">
        <v>2110.4</v>
      </c>
      <c r="M17" s="20">
        <v>986</v>
      </c>
      <c r="N17" s="19">
        <v>56.946728108415464</v>
      </c>
      <c r="O17" s="25">
        <v>70.281739350912758</v>
      </c>
    </row>
    <row r="18" spans="1:16" x14ac:dyDescent="0.4">
      <c r="A18" s="7" t="s">
        <v>31</v>
      </c>
      <c r="B18" s="1">
        <v>25371.1</v>
      </c>
      <c r="C18" s="1">
        <v>2098934.15</v>
      </c>
      <c r="D18" s="1">
        <v>3004</v>
      </c>
      <c r="E18" s="1">
        <v>222500</v>
      </c>
      <c r="F18" s="1" t="s">
        <v>302</v>
      </c>
      <c r="G18" s="1" t="s">
        <v>302</v>
      </c>
      <c r="H18" s="1">
        <v>28375.1</v>
      </c>
      <c r="I18" s="8">
        <v>2321434.15</v>
      </c>
      <c r="K18" s="30" t="s">
        <v>26</v>
      </c>
      <c r="L18" s="20">
        <v>937.3</v>
      </c>
      <c r="M18" s="20">
        <v>258.10000000000002</v>
      </c>
      <c r="N18" s="19">
        <v>62.96144777552545</v>
      </c>
      <c r="O18" s="25">
        <v>70.829407206509089</v>
      </c>
    </row>
    <row r="19" spans="1:16" ht="19.5" thickBot="1" x14ac:dyDescent="0.45">
      <c r="A19" s="7" t="s">
        <v>45</v>
      </c>
      <c r="B19" s="1">
        <v>46048.6</v>
      </c>
      <c r="C19" s="1">
        <v>1751155.91</v>
      </c>
      <c r="D19" s="1">
        <v>81.2</v>
      </c>
      <c r="E19" s="1">
        <v>870</v>
      </c>
      <c r="F19" s="1" t="s">
        <v>302</v>
      </c>
      <c r="G19" s="1" t="s">
        <v>302</v>
      </c>
      <c r="H19" s="1">
        <v>46129.8</v>
      </c>
      <c r="I19" s="8">
        <v>1752025.91</v>
      </c>
      <c r="K19" s="29" t="s">
        <v>27</v>
      </c>
      <c r="L19" s="16">
        <v>635218.4</v>
      </c>
      <c r="M19" s="16">
        <v>537807.6</v>
      </c>
      <c r="N19" s="28">
        <v>62.278581846810482</v>
      </c>
      <c r="O19" s="15">
        <v>77.400240532115745</v>
      </c>
    </row>
    <row r="20" spans="1:16" x14ac:dyDescent="0.4">
      <c r="A20" s="7" t="s">
        <v>282</v>
      </c>
      <c r="B20" s="1">
        <v>80019.5</v>
      </c>
      <c r="C20" s="1">
        <v>1239059.8999999999</v>
      </c>
      <c r="D20" s="1" t="s">
        <v>302</v>
      </c>
      <c r="E20" s="1" t="s">
        <v>302</v>
      </c>
      <c r="F20" s="1" t="s">
        <v>302</v>
      </c>
      <c r="G20" s="1" t="s">
        <v>302</v>
      </c>
      <c r="H20" s="1">
        <v>80019.5</v>
      </c>
      <c r="I20" s="8">
        <v>1239059.8999999999</v>
      </c>
    </row>
    <row r="21" spans="1:16" ht="19.5" thickBot="1" x14ac:dyDescent="0.45">
      <c r="A21" s="7" t="s">
        <v>28</v>
      </c>
      <c r="B21" s="1" t="s">
        <v>302</v>
      </c>
      <c r="C21" s="1">
        <v>1064969</v>
      </c>
      <c r="D21" s="1" t="s">
        <v>302</v>
      </c>
      <c r="E21" s="1" t="s">
        <v>302</v>
      </c>
      <c r="F21" s="1" t="s">
        <v>302</v>
      </c>
      <c r="G21" s="1" t="s">
        <v>302</v>
      </c>
      <c r="H21" s="1" t="s">
        <v>302</v>
      </c>
      <c r="I21" s="8">
        <v>1064969</v>
      </c>
    </row>
    <row r="22" spans="1:16" x14ac:dyDescent="0.4">
      <c r="A22" s="7" t="s">
        <v>33</v>
      </c>
      <c r="B22" s="1">
        <v>21634.3</v>
      </c>
      <c r="C22" s="1">
        <v>422505.86000000004</v>
      </c>
      <c r="D22" s="1">
        <v>12432</v>
      </c>
      <c r="E22" s="1">
        <v>485736</v>
      </c>
      <c r="F22" s="1">
        <v>50.4</v>
      </c>
      <c r="G22" s="1">
        <v>1116</v>
      </c>
      <c r="H22" s="1">
        <v>34116.699999999997</v>
      </c>
      <c r="I22" s="8">
        <v>909357.86</v>
      </c>
      <c r="K22" s="166" t="s">
        <v>30</v>
      </c>
      <c r="L22" s="167"/>
      <c r="M22" s="167"/>
      <c r="N22" s="167"/>
      <c r="O22" s="167"/>
      <c r="P22" s="168"/>
    </row>
    <row r="23" spans="1:16" x14ac:dyDescent="0.4">
      <c r="A23" s="7" t="s">
        <v>29</v>
      </c>
      <c r="B23" s="1">
        <v>96.2</v>
      </c>
      <c r="C23" s="1">
        <v>1159.21</v>
      </c>
      <c r="D23" s="1">
        <v>50609.4</v>
      </c>
      <c r="E23" s="1">
        <v>893480.6</v>
      </c>
      <c r="F23" s="1" t="s">
        <v>302</v>
      </c>
      <c r="G23" s="1" t="s">
        <v>302</v>
      </c>
      <c r="H23" s="1">
        <v>50705.599999999999</v>
      </c>
      <c r="I23" s="8">
        <v>894639.80999999994</v>
      </c>
      <c r="K23" s="169"/>
      <c r="L23" s="170"/>
      <c r="M23" s="170"/>
      <c r="N23" s="170"/>
      <c r="O23" s="170"/>
      <c r="P23" s="171"/>
    </row>
    <row r="24" spans="1:16" ht="19.5" thickBot="1" x14ac:dyDescent="0.45">
      <c r="A24" s="7" t="s">
        <v>44</v>
      </c>
      <c r="B24" s="1">
        <v>1403599</v>
      </c>
      <c r="C24" s="1">
        <v>509506.47000000009</v>
      </c>
      <c r="D24" s="1" t="s">
        <v>302</v>
      </c>
      <c r="E24" s="1" t="s">
        <v>302</v>
      </c>
      <c r="F24" s="1" t="s">
        <v>302</v>
      </c>
      <c r="G24" s="1" t="s">
        <v>302</v>
      </c>
      <c r="H24" s="1">
        <v>1403599</v>
      </c>
      <c r="I24" s="8">
        <v>509506.47000000009</v>
      </c>
      <c r="K24" s="169"/>
      <c r="L24" s="170"/>
      <c r="M24" s="170"/>
      <c r="N24" s="170"/>
      <c r="O24" s="170"/>
      <c r="P24" s="171"/>
    </row>
    <row r="25" spans="1:16" x14ac:dyDescent="0.4">
      <c r="A25" s="7" t="s">
        <v>32</v>
      </c>
      <c r="B25" s="1">
        <v>1138.5</v>
      </c>
      <c r="C25" s="1">
        <v>320766.91000000003</v>
      </c>
      <c r="D25" s="1" t="s">
        <v>302</v>
      </c>
      <c r="E25" s="1" t="s">
        <v>302</v>
      </c>
      <c r="F25" s="1" t="s">
        <v>302</v>
      </c>
      <c r="G25" s="1" t="s">
        <v>302</v>
      </c>
      <c r="H25" s="1">
        <v>1138.5</v>
      </c>
      <c r="I25" s="8">
        <v>320766.91000000003</v>
      </c>
      <c r="K25" s="57" t="s">
        <v>6</v>
      </c>
      <c r="L25" s="24" t="s">
        <v>34</v>
      </c>
      <c r="M25" s="24" t="s">
        <v>35</v>
      </c>
      <c r="N25" s="24" t="s">
        <v>36</v>
      </c>
      <c r="O25" s="24" t="s">
        <v>37</v>
      </c>
      <c r="P25" s="21" t="s">
        <v>38</v>
      </c>
    </row>
    <row r="26" spans="1:16" x14ac:dyDescent="0.4">
      <c r="A26" s="7" t="s">
        <v>41</v>
      </c>
      <c r="B26" s="1">
        <v>15006.5</v>
      </c>
      <c r="C26" s="1">
        <v>312516.86</v>
      </c>
      <c r="D26" s="1" t="s">
        <v>302</v>
      </c>
      <c r="E26" s="1" t="s">
        <v>302</v>
      </c>
      <c r="F26" s="1" t="s">
        <v>302</v>
      </c>
      <c r="G26" s="1" t="s">
        <v>302</v>
      </c>
      <c r="H26" s="1">
        <v>15006.5</v>
      </c>
      <c r="I26" s="8">
        <v>312516.86</v>
      </c>
      <c r="K26" s="30" t="s">
        <v>11</v>
      </c>
      <c r="L26" s="23">
        <v>82.424119162566143</v>
      </c>
      <c r="M26" s="23">
        <v>79.408657602301233</v>
      </c>
      <c r="N26" s="23">
        <v>76.318474906131442</v>
      </c>
      <c r="O26" s="23">
        <v>77.192673828707854</v>
      </c>
      <c r="P26" s="18">
        <v>78.010739460953673</v>
      </c>
    </row>
    <row r="27" spans="1:16" x14ac:dyDescent="0.4">
      <c r="A27" s="7" t="s">
        <v>43</v>
      </c>
      <c r="B27" s="1">
        <v>21538</v>
      </c>
      <c r="C27" s="1">
        <v>160046.62000000002</v>
      </c>
      <c r="D27" s="1">
        <v>12490.6</v>
      </c>
      <c r="E27" s="1">
        <v>115255.5</v>
      </c>
      <c r="F27" s="1" t="s">
        <v>302</v>
      </c>
      <c r="G27" s="1" t="s">
        <v>302</v>
      </c>
      <c r="H27" s="1">
        <v>34028.6</v>
      </c>
      <c r="I27" s="8">
        <v>275302.12</v>
      </c>
      <c r="K27" s="30" t="s">
        <v>13</v>
      </c>
      <c r="L27" s="23">
        <v>90.123254073349059</v>
      </c>
      <c r="M27" s="23">
        <v>77.500706032608093</v>
      </c>
      <c r="N27" s="23">
        <v>0</v>
      </c>
      <c r="O27" s="23">
        <v>80.668422137955559</v>
      </c>
      <c r="P27" s="18">
        <v>77.12834101382488</v>
      </c>
    </row>
    <row r="28" spans="1:16" x14ac:dyDescent="0.4">
      <c r="A28" s="7" t="s">
        <v>42</v>
      </c>
      <c r="B28" s="1">
        <v>5135</v>
      </c>
      <c r="C28" s="1">
        <v>269875</v>
      </c>
      <c r="D28" s="1" t="s">
        <v>302</v>
      </c>
      <c r="E28" s="1" t="s">
        <v>302</v>
      </c>
      <c r="F28" s="1" t="s">
        <v>302</v>
      </c>
      <c r="G28" s="1" t="s">
        <v>302</v>
      </c>
      <c r="H28" s="1">
        <v>5135</v>
      </c>
      <c r="I28" s="8">
        <v>269875</v>
      </c>
      <c r="K28" s="30" t="s">
        <v>15</v>
      </c>
      <c r="L28" s="23">
        <v>69.81811451135242</v>
      </c>
      <c r="M28" s="23">
        <v>79.963961813842474</v>
      </c>
      <c r="N28" s="23">
        <v>0</v>
      </c>
      <c r="O28" s="23">
        <v>70.221957898339909</v>
      </c>
      <c r="P28" s="18">
        <v>73.046456511734945</v>
      </c>
    </row>
    <row r="29" spans="1:16" x14ac:dyDescent="0.4">
      <c r="A29" s="7" t="s">
        <v>39</v>
      </c>
      <c r="B29" s="1">
        <v>20947.2</v>
      </c>
      <c r="C29" s="1">
        <v>170191.95000000004</v>
      </c>
      <c r="D29" s="1">
        <v>3740.8</v>
      </c>
      <c r="E29" s="1">
        <v>82030.400000000009</v>
      </c>
      <c r="F29" s="1">
        <v>70.099999999999994</v>
      </c>
      <c r="G29" s="1">
        <v>1392</v>
      </c>
      <c r="H29" s="1">
        <v>24758.1</v>
      </c>
      <c r="I29" s="8">
        <v>253614.35000000006</v>
      </c>
      <c r="K29" s="30" t="s">
        <v>17</v>
      </c>
      <c r="L29" s="23">
        <v>85.331790249172087</v>
      </c>
      <c r="M29" s="23">
        <v>0</v>
      </c>
      <c r="N29" s="23">
        <v>0</v>
      </c>
      <c r="O29" s="23">
        <v>78.658536585365852</v>
      </c>
      <c r="P29" s="18">
        <v>84.268292682926827</v>
      </c>
    </row>
    <row r="30" spans="1:16" x14ac:dyDescent="0.4">
      <c r="A30" s="7" t="s">
        <v>49</v>
      </c>
      <c r="B30" s="1">
        <v>6844</v>
      </c>
      <c r="C30" s="1">
        <v>205511.2</v>
      </c>
      <c r="D30" s="1" t="s">
        <v>302</v>
      </c>
      <c r="E30" s="1" t="s">
        <v>302</v>
      </c>
      <c r="F30" s="1" t="s">
        <v>302</v>
      </c>
      <c r="G30" s="1" t="s">
        <v>302</v>
      </c>
      <c r="H30" s="1">
        <v>6844</v>
      </c>
      <c r="I30" s="8">
        <v>205511.2</v>
      </c>
      <c r="K30" s="30" t="s">
        <v>18</v>
      </c>
      <c r="L30" s="23">
        <v>65.433047896866455</v>
      </c>
      <c r="M30" s="23">
        <v>71.089468937800731</v>
      </c>
      <c r="N30" s="23">
        <v>0</v>
      </c>
      <c r="O30" s="23">
        <v>70.268351173322358</v>
      </c>
      <c r="P30" s="18">
        <v>67.61042039355992</v>
      </c>
    </row>
    <row r="31" spans="1:16" x14ac:dyDescent="0.4">
      <c r="A31" s="7" t="s">
        <v>303</v>
      </c>
      <c r="B31" s="1">
        <v>1024.5999999999999</v>
      </c>
      <c r="C31" s="1">
        <v>161782.03</v>
      </c>
      <c r="D31" s="1" t="s">
        <v>302</v>
      </c>
      <c r="E31" s="1" t="s">
        <v>302</v>
      </c>
      <c r="F31" s="1" t="s">
        <v>302</v>
      </c>
      <c r="G31" s="1" t="s">
        <v>302</v>
      </c>
      <c r="H31" s="1">
        <v>1024.5999999999999</v>
      </c>
      <c r="I31" s="8">
        <v>161782.03</v>
      </c>
      <c r="K31" s="30" t="s">
        <v>20</v>
      </c>
      <c r="L31" s="23">
        <v>67.940322580645159</v>
      </c>
      <c r="M31" s="23">
        <v>0</v>
      </c>
      <c r="N31" s="23">
        <v>0</v>
      </c>
      <c r="O31" s="23">
        <v>71.286265640038494</v>
      </c>
      <c r="P31" s="18">
        <v>67.595417048579293</v>
      </c>
    </row>
    <row r="32" spans="1:16" x14ac:dyDescent="0.4">
      <c r="A32" s="7" t="s">
        <v>304</v>
      </c>
      <c r="B32" s="1">
        <v>227</v>
      </c>
      <c r="C32" s="1">
        <v>160734.58000000002</v>
      </c>
      <c r="D32" s="1" t="s">
        <v>302</v>
      </c>
      <c r="E32" s="1" t="s">
        <v>302</v>
      </c>
      <c r="F32" s="1" t="s">
        <v>302</v>
      </c>
      <c r="G32" s="1" t="s">
        <v>302</v>
      </c>
      <c r="H32" s="1">
        <v>227</v>
      </c>
      <c r="I32" s="8">
        <v>160734.58000000002</v>
      </c>
      <c r="K32" s="30" t="s">
        <v>22</v>
      </c>
      <c r="L32" s="23">
        <v>67.342604006163313</v>
      </c>
      <c r="M32" s="23">
        <v>0</v>
      </c>
      <c r="N32" s="23">
        <v>0</v>
      </c>
      <c r="O32" s="23">
        <v>67.405397727272742</v>
      </c>
      <c r="P32" s="18">
        <v>63.25</v>
      </c>
    </row>
    <row r="33" spans="1:16" x14ac:dyDescent="0.4">
      <c r="A33" s="7" t="s">
        <v>40</v>
      </c>
      <c r="B33" s="1">
        <v>3702</v>
      </c>
      <c r="C33" s="1">
        <v>105873.96</v>
      </c>
      <c r="D33" s="1" t="s">
        <v>302</v>
      </c>
      <c r="E33" s="1" t="s">
        <v>302</v>
      </c>
      <c r="F33" s="1" t="s">
        <v>302</v>
      </c>
      <c r="G33" s="1" t="s">
        <v>302</v>
      </c>
      <c r="H33" s="1">
        <v>3702</v>
      </c>
      <c r="I33" s="8">
        <v>105873.96</v>
      </c>
      <c r="K33" s="30" t="s">
        <v>24</v>
      </c>
      <c r="L33" s="23">
        <v>70.342413678618854</v>
      </c>
      <c r="M33" s="23">
        <v>0</v>
      </c>
      <c r="N33" s="23">
        <v>0</v>
      </c>
      <c r="O33" s="23">
        <v>69.809198813056383</v>
      </c>
      <c r="P33" s="18">
        <v>68.75</v>
      </c>
    </row>
    <row r="34" spans="1:16" x14ac:dyDescent="0.4">
      <c r="A34" s="7" t="s">
        <v>46</v>
      </c>
      <c r="B34" s="1">
        <v>10356.700000000001</v>
      </c>
      <c r="C34" s="1">
        <v>100848.49999999997</v>
      </c>
      <c r="D34" s="1">
        <v>259.10000000000002</v>
      </c>
      <c r="E34" s="1">
        <v>2601</v>
      </c>
      <c r="F34" s="1" t="s">
        <v>302</v>
      </c>
      <c r="G34" s="1" t="s">
        <v>302</v>
      </c>
      <c r="H34" s="1">
        <v>10615.8</v>
      </c>
      <c r="I34" s="8">
        <v>103449.49999999997</v>
      </c>
      <c r="K34" s="30" t="s">
        <v>26</v>
      </c>
      <c r="L34" s="23">
        <v>69.861630794701981</v>
      </c>
      <c r="M34" s="23">
        <v>0</v>
      </c>
      <c r="N34" s="23">
        <v>0</v>
      </c>
      <c r="O34" s="23">
        <v>85</v>
      </c>
      <c r="P34" s="18">
        <v>0</v>
      </c>
    </row>
    <row r="35" spans="1:16" ht="19.5" thickBot="1" x14ac:dyDescent="0.45">
      <c r="A35" s="7" t="s">
        <v>305</v>
      </c>
      <c r="B35" s="1" t="s">
        <v>302</v>
      </c>
      <c r="C35" s="1" t="s">
        <v>302</v>
      </c>
      <c r="D35" s="1">
        <v>9589.1</v>
      </c>
      <c r="E35" s="1">
        <v>88094.8</v>
      </c>
      <c r="F35" s="1" t="s">
        <v>302</v>
      </c>
      <c r="G35" s="1" t="s">
        <v>302</v>
      </c>
      <c r="H35" s="1">
        <v>9589.1</v>
      </c>
      <c r="I35" s="8">
        <v>88094.8</v>
      </c>
      <c r="K35" s="17" t="s">
        <v>27</v>
      </c>
      <c r="L35" s="12">
        <v>80.370989033786657</v>
      </c>
      <c r="M35" s="12">
        <v>77.337121309174321</v>
      </c>
      <c r="N35" s="12">
        <v>76.318474906131442</v>
      </c>
      <c r="O35" s="12">
        <v>76.551555578448543</v>
      </c>
      <c r="P35" s="26">
        <v>77.804402423476603</v>
      </c>
    </row>
    <row r="36" spans="1:16" x14ac:dyDescent="0.4">
      <c r="A36" s="7" t="s">
        <v>306</v>
      </c>
      <c r="B36" s="1">
        <v>195.3</v>
      </c>
      <c r="C36" s="1">
        <v>43272</v>
      </c>
      <c r="D36" s="1" t="s">
        <v>302</v>
      </c>
      <c r="E36" s="1" t="s">
        <v>302</v>
      </c>
      <c r="F36" s="1" t="s">
        <v>302</v>
      </c>
      <c r="G36" s="1" t="s">
        <v>302</v>
      </c>
      <c r="H36" s="1">
        <v>195.3</v>
      </c>
      <c r="I36" s="8">
        <v>43272</v>
      </c>
    </row>
    <row r="37" spans="1:16" ht="19.5" thickBot="1" x14ac:dyDescent="0.45">
      <c r="A37" s="7" t="s">
        <v>47</v>
      </c>
      <c r="B37" s="1">
        <v>2492.3000000000002</v>
      </c>
      <c r="C37" s="1">
        <v>41340.25</v>
      </c>
      <c r="D37" s="1" t="s">
        <v>302</v>
      </c>
      <c r="E37" s="1" t="s">
        <v>302</v>
      </c>
      <c r="F37" s="1" t="s">
        <v>302</v>
      </c>
      <c r="G37" s="1" t="s">
        <v>302</v>
      </c>
      <c r="H37" s="1">
        <v>2492.3000000000002</v>
      </c>
      <c r="I37" s="8">
        <v>41340.25</v>
      </c>
    </row>
    <row r="38" spans="1:16" ht="18" customHeight="1" x14ac:dyDescent="0.4">
      <c r="A38" s="7" t="s">
        <v>48</v>
      </c>
      <c r="B38" s="1">
        <v>78</v>
      </c>
      <c r="C38" s="1">
        <v>78</v>
      </c>
      <c r="D38" s="1">
        <v>2017.3</v>
      </c>
      <c r="E38" s="1">
        <v>23752.6</v>
      </c>
      <c r="F38" s="1" t="s">
        <v>302</v>
      </c>
      <c r="G38" s="1" t="s">
        <v>302</v>
      </c>
      <c r="H38" s="1">
        <v>2095.3000000000002</v>
      </c>
      <c r="I38" s="8">
        <v>23830.6</v>
      </c>
      <c r="K38" s="166" t="s">
        <v>52</v>
      </c>
      <c r="L38" s="167"/>
      <c r="M38" s="167"/>
      <c r="N38" s="167"/>
      <c r="O38" s="168"/>
    </row>
    <row r="39" spans="1:16" x14ac:dyDescent="0.4">
      <c r="A39" s="7" t="s">
        <v>56</v>
      </c>
      <c r="B39" s="1">
        <v>153.9</v>
      </c>
      <c r="C39" s="1">
        <v>9947</v>
      </c>
      <c r="D39" s="1" t="s">
        <v>302</v>
      </c>
      <c r="E39" s="1" t="s">
        <v>302</v>
      </c>
      <c r="F39" s="1" t="s">
        <v>302</v>
      </c>
      <c r="G39" s="1" t="s">
        <v>302</v>
      </c>
      <c r="H39" s="1">
        <v>153.9</v>
      </c>
      <c r="I39" s="8">
        <v>9947</v>
      </c>
      <c r="K39" s="169"/>
      <c r="L39" s="170"/>
      <c r="M39" s="170"/>
      <c r="N39" s="170"/>
      <c r="O39" s="171"/>
    </row>
    <row r="40" spans="1:16" ht="19.5" thickBot="1" x14ac:dyDescent="0.45">
      <c r="A40" s="7" t="s">
        <v>286</v>
      </c>
      <c r="B40" s="1">
        <v>324.5</v>
      </c>
      <c r="C40" s="1">
        <v>6915.5</v>
      </c>
      <c r="D40" s="1" t="s">
        <v>302</v>
      </c>
      <c r="E40" s="1" t="s">
        <v>302</v>
      </c>
      <c r="F40" s="1" t="s">
        <v>302</v>
      </c>
      <c r="G40" s="1" t="s">
        <v>302</v>
      </c>
      <c r="H40" s="1">
        <v>324.5</v>
      </c>
      <c r="I40" s="8">
        <v>6915.5</v>
      </c>
      <c r="K40" s="172"/>
      <c r="L40" s="173"/>
      <c r="M40" s="173"/>
      <c r="N40" s="173"/>
      <c r="O40" s="174"/>
    </row>
    <row r="41" spans="1:16" x14ac:dyDescent="0.4">
      <c r="A41" s="7" t="s">
        <v>50</v>
      </c>
      <c r="B41" s="1">
        <v>430.5</v>
      </c>
      <c r="C41" s="1">
        <v>5166</v>
      </c>
      <c r="D41" s="1" t="s">
        <v>302</v>
      </c>
      <c r="E41" s="1" t="s">
        <v>302</v>
      </c>
      <c r="F41" s="1" t="s">
        <v>302</v>
      </c>
      <c r="G41" s="1" t="s">
        <v>302</v>
      </c>
      <c r="H41" s="1">
        <v>430.5</v>
      </c>
      <c r="I41" s="8">
        <v>5166</v>
      </c>
      <c r="K41" s="186" t="s">
        <v>6</v>
      </c>
      <c r="L41" s="68" t="s">
        <v>7</v>
      </c>
      <c r="M41" s="68"/>
      <c r="N41" s="68" t="s">
        <v>54</v>
      </c>
      <c r="O41" s="69"/>
    </row>
    <row r="42" spans="1:16" x14ac:dyDescent="0.4">
      <c r="A42" s="7" t="s">
        <v>307</v>
      </c>
      <c r="B42" s="1">
        <v>319</v>
      </c>
      <c r="C42" s="1">
        <v>5104</v>
      </c>
      <c r="D42" s="1" t="s">
        <v>302</v>
      </c>
      <c r="E42" s="1" t="s">
        <v>302</v>
      </c>
      <c r="F42" s="1" t="s">
        <v>302</v>
      </c>
      <c r="G42" s="1" t="s">
        <v>302</v>
      </c>
      <c r="H42" s="1">
        <v>319</v>
      </c>
      <c r="I42" s="8">
        <v>5104</v>
      </c>
      <c r="K42" s="187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4">
      <c r="A43" s="7" t="s">
        <v>57</v>
      </c>
      <c r="B43" s="1">
        <v>2703.6</v>
      </c>
      <c r="C43" s="1">
        <v>4795.8</v>
      </c>
      <c r="D43" s="1" t="s">
        <v>302</v>
      </c>
      <c r="E43" s="1" t="s">
        <v>302</v>
      </c>
      <c r="F43" s="1" t="s">
        <v>302</v>
      </c>
      <c r="G43" s="1" t="s">
        <v>302</v>
      </c>
      <c r="H43" s="1">
        <v>2703.6</v>
      </c>
      <c r="I43" s="8">
        <v>4795.8</v>
      </c>
      <c r="K43" s="30" t="s">
        <v>11</v>
      </c>
      <c r="L43" s="20">
        <v>194788.4</v>
      </c>
      <c r="M43" s="20">
        <v>303678.2</v>
      </c>
      <c r="N43" s="19">
        <v>19.121513054678829</v>
      </c>
      <c r="O43" s="25">
        <v>27.502160122129254</v>
      </c>
    </row>
    <row r="44" spans="1:16" x14ac:dyDescent="0.4">
      <c r="A44" s="7" t="s">
        <v>289</v>
      </c>
      <c r="B44" s="1">
        <v>101.7</v>
      </c>
      <c r="C44" s="1">
        <v>1220.4000000000001</v>
      </c>
      <c r="D44" s="1" t="s">
        <v>302</v>
      </c>
      <c r="E44" s="1" t="s">
        <v>302</v>
      </c>
      <c r="F44" s="1" t="s">
        <v>302</v>
      </c>
      <c r="G44" s="1" t="s">
        <v>302</v>
      </c>
      <c r="H44" s="1">
        <v>101.7</v>
      </c>
      <c r="I44" s="8">
        <v>1220.4000000000001</v>
      </c>
      <c r="K44" s="30" t="s">
        <v>13</v>
      </c>
      <c r="L44" s="20">
        <v>465329.9</v>
      </c>
      <c r="M44" s="20">
        <v>395055.7</v>
      </c>
      <c r="N44" s="19">
        <v>17.187433694890455</v>
      </c>
      <c r="O44" s="25">
        <v>25.43473450832375</v>
      </c>
    </row>
    <row r="45" spans="1:16" x14ac:dyDescent="0.4">
      <c r="A45" s="7" t="s">
        <v>308</v>
      </c>
      <c r="B45" s="1">
        <v>128</v>
      </c>
      <c r="C45" s="1">
        <v>1168</v>
      </c>
      <c r="D45" s="1" t="s">
        <v>302</v>
      </c>
      <c r="E45" s="1" t="s">
        <v>302</v>
      </c>
      <c r="F45" s="1" t="s">
        <v>302</v>
      </c>
      <c r="G45" s="1" t="s">
        <v>302</v>
      </c>
      <c r="H45" s="1">
        <v>128</v>
      </c>
      <c r="I45" s="8">
        <v>1168</v>
      </c>
      <c r="K45" s="30" t="s">
        <v>15</v>
      </c>
      <c r="L45" s="20">
        <v>48582.7</v>
      </c>
      <c r="M45" s="20">
        <v>12747</v>
      </c>
      <c r="N45" s="19">
        <v>19.514226700039313</v>
      </c>
      <c r="O45" s="25">
        <v>36.352530360084742</v>
      </c>
    </row>
    <row r="46" spans="1:16" x14ac:dyDescent="0.4">
      <c r="A46" s="7" t="s">
        <v>287</v>
      </c>
      <c r="B46" s="1">
        <v>84.1</v>
      </c>
      <c r="C46" s="1">
        <v>776</v>
      </c>
      <c r="D46" s="1" t="s">
        <v>302</v>
      </c>
      <c r="E46" s="1" t="s">
        <v>302</v>
      </c>
      <c r="F46" s="1" t="s">
        <v>302</v>
      </c>
      <c r="G46" s="1" t="s">
        <v>302</v>
      </c>
      <c r="H46" s="1">
        <v>84.1</v>
      </c>
      <c r="I46" s="8">
        <v>776</v>
      </c>
      <c r="K46" s="30" t="s">
        <v>17</v>
      </c>
      <c r="L46" s="20">
        <v>35396.9</v>
      </c>
      <c r="M46" s="20">
        <v>17939.099999999999</v>
      </c>
      <c r="N46" s="19">
        <v>22.023131630171005</v>
      </c>
      <c r="O46" s="25">
        <v>32.603067043497163</v>
      </c>
    </row>
    <row r="47" spans="1:16" x14ac:dyDescent="0.4">
      <c r="A47" s="7" t="s">
        <v>55</v>
      </c>
      <c r="B47" s="1">
        <v>75.7</v>
      </c>
      <c r="C47" s="1">
        <v>720</v>
      </c>
      <c r="D47" s="1" t="s">
        <v>302</v>
      </c>
      <c r="E47" s="1" t="s">
        <v>302</v>
      </c>
      <c r="F47" s="1" t="s">
        <v>302</v>
      </c>
      <c r="G47" s="1" t="s">
        <v>302</v>
      </c>
      <c r="H47" s="1">
        <v>75.7</v>
      </c>
      <c r="I47" s="8">
        <v>720</v>
      </c>
      <c r="K47" s="30" t="s">
        <v>18</v>
      </c>
      <c r="L47" s="20">
        <v>100221.4</v>
      </c>
      <c r="M47" s="20">
        <v>143926.39999999999</v>
      </c>
      <c r="N47" s="19">
        <v>20.140100327874102</v>
      </c>
      <c r="O47" s="25">
        <v>30.884217954454506</v>
      </c>
    </row>
    <row r="48" spans="1:16" x14ac:dyDescent="0.4">
      <c r="A48" s="7" t="s">
        <v>53</v>
      </c>
      <c r="B48" s="1">
        <v>174.4</v>
      </c>
      <c r="C48" s="1">
        <v>694.24</v>
      </c>
      <c r="D48" s="1" t="s">
        <v>302</v>
      </c>
      <c r="E48" s="1" t="s">
        <v>302</v>
      </c>
      <c r="F48" s="1" t="s">
        <v>302</v>
      </c>
      <c r="G48" s="1" t="s">
        <v>302</v>
      </c>
      <c r="H48" s="1">
        <v>174.4</v>
      </c>
      <c r="I48" s="8">
        <v>694.24</v>
      </c>
      <c r="K48" s="30" t="s">
        <v>20</v>
      </c>
      <c r="L48" s="20">
        <v>9791.7000000000007</v>
      </c>
      <c r="M48" s="20">
        <v>2072.5</v>
      </c>
      <c r="N48" s="19">
        <v>20.634326112932378</v>
      </c>
      <c r="O48" s="25">
        <v>28.001696743063931</v>
      </c>
    </row>
    <row r="49" spans="1:15" x14ac:dyDescent="0.4">
      <c r="A49" s="7" t="s">
        <v>295</v>
      </c>
      <c r="B49" s="1">
        <v>636.1</v>
      </c>
      <c r="C49" s="1">
        <v>594.20000000000005</v>
      </c>
      <c r="D49" s="1" t="s">
        <v>302</v>
      </c>
      <c r="E49" s="1" t="s">
        <v>302</v>
      </c>
      <c r="F49" s="1" t="s">
        <v>302</v>
      </c>
      <c r="G49" s="1" t="s">
        <v>302</v>
      </c>
      <c r="H49" s="1">
        <v>636.1</v>
      </c>
      <c r="I49" s="8">
        <v>594.20000000000005</v>
      </c>
      <c r="K49" s="30" t="s">
        <v>22</v>
      </c>
      <c r="L49" s="20">
        <v>4198.3</v>
      </c>
      <c r="M49" s="20">
        <v>4658.3999999999996</v>
      </c>
      <c r="N49" s="19">
        <v>20.192392754210037</v>
      </c>
      <c r="O49" s="25">
        <v>27.926090610510055</v>
      </c>
    </row>
    <row r="50" spans="1:15" x14ac:dyDescent="0.4">
      <c r="A50" s="7" t="s">
        <v>51</v>
      </c>
      <c r="B50" s="1">
        <v>231.5</v>
      </c>
      <c r="C50" s="1">
        <v>245</v>
      </c>
      <c r="D50" s="1" t="s">
        <v>302</v>
      </c>
      <c r="E50" s="1" t="s">
        <v>302</v>
      </c>
      <c r="F50" s="1" t="s">
        <v>302</v>
      </c>
      <c r="G50" s="1" t="s">
        <v>302</v>
      </c>
      <c r="H50" s="1">
        <v>231.5</v>
      </c>
      <c r="I50" s="8">
        <v>245</v>
      </c>
      <c r="K50" s="30" t="s">
        <v>24</v>
      </c>
      <c r="L50" s="20">
        <v>16178.4</v>
      </c>
      <c r="M50" s="20">
        <v>16023.7</v>
      </c>
      <c r="N50" s="19">
        <v>21.455075934579448</v>
      </c>
      <c r="O50" s="25">
        <v>29.21814780606228</v>
      </c>
    </row>
    <row r="51" spans="1:15" x14ac:dyDescent="0.4">
      <c r="A51" s="7" t="s">
        <v>309</v>
      </c>
      <c r="B51" s="1">
        <v>11.6</v>
      </c>
      <c r="C51" s="1">
        <v>98.5</v>
      </c>
      <c r="D51" s="1" t="s">
        <v>302</v>
      </c>
      <c r="E51" s="1" t="s">
        <v>302</v>
      </c>
      <c r="F51" s="1" t="s">
        <v>302</v>
      </c>
      <c r="G51" s="1" t="s">
        <v>302</v>
      </c>
      <c r="H51" s="1">
        <v>11.6</v>
      </c>
      <c r="I51" s="8">
        <v>98.5</v>
      </c>
      <c r="K51" s="30" t="s">
        <v>26</v>
      </c>
      <c r="L51" s="20">
        <v>3603.7</v>
      </c>
      <c r="M51" s="20">
        <v>7393.4</v>
      </c>
      <c r="N51" s="19">
        <v>22.904147126564368</v>
      </c>
      <c r="O51" s="25">
        <v>31.352797765574703</v>
      </c>
    </row>
    <row r="52" spans="1:15" ht="19.5" thickBot="1" x14ac:dyDescent="0.45">
      <c r="A52" s="7" t="s">
        <v>58</v>
      </c>
      <c r="B52" s="1">
        <v>5.4</v>
      </c>
      <c r="C52" s="1">
        <v>93</v>
      </c>
      <c r="D52" s="1" t="s">
        <v>302</v>
      </c>
      <c r="E52" s="1" t="s">
        <v>302</v>
      </c>
      <c r="F52" s="1" t="s">
        <v>302</v>
      </c>
      <c r="G52" s="1" t="s">
        <v>302</v>
      </c>
      <c r="H52" s="1">
        <v>5.4</v>
      </c>
      <c r="I52" s="8">
        <v>93</v>
      </c>
      <c r="K52" s="29" t="s">
        <v>27</v>
      </c>
      <c r="L52" s="16">
        <v>878091.4</v>
      </c>
      <c r="M52" s="16">
        <v>903494.4</v>
      </c>
      <c r="N52" s="28">
        <v>18.432040816593826</v>
      </c>
      <c r="O52" s="15">
        <v>27.428353785037306</v>
      </c>
    </row>
    <row r="53" spans="1:15" x14ac:dyDescent="0.4">
      <c r="A53" s="7" t="s">
        <v>310</v>
      </c>
      <c r="B53" s="1">
        <v>8</v>
      </c>
      <c r="C53" s="1">
        <v>71</v>
      </c>
      <c r="D53" s="1" t="s">
        <v>302</v>
      </c>
      <c r="E53" s="1" t="s">
        <v>302</v>
      </c>
      <c r="F53" s="1" t="s">
        <v>302</v>
      </c>
      <c r="G53" s="1" t="s">
        <v>302</v>
      </c>
      <c r="H53" s="1">
        <v>8</v>
      </c>
      <c r="I53" s="8">
        <v>71</v>
      </c>
    </row>
    <row r="54" spans="1:15" ht="19.5" thickBot="1" x14ac:dyDescent="0.45">
      <c r="A54" s="9" t="s">
        <v>296</v>
      </c>
      <c r="B54" s="10">
        <v>5.3</v>
      </c>
      <c r="C54" s="10">
        <v>29</v>
      </c>
      <c r="D54" s="10" t="s">
        <v>302</v>
      </c>
      <c r="E54" s="10" t="s">
        <v>302</v>
      </c>
      <c r="F54" s="10" t="s">
        <v>302</v>
      </c>
      <c r="G54" s="10" t="s">
        <v>302</v>
      </c>
      <c r="H54" s="10">
        <v>5.3</v>
      </c>
      <c r="I54" s="11">
        <v>29</v>
      </c>
    </row>
    <row r="55" spans="1:15" ht="18" customHeight="1" x14ac:dyDescent="0.4">
      <c r="K55" s="166" t="s">
        <v>59</v>
      </c>
      <c r="L55" s="167"/>
      <c r="M55" s="167"/>
      <c r="N55" s="167"/>
      <c r="O55" s="168"/>
    </row>
    <row r="56" spans="1:15" x14ac:dyDescent="0.4">
      <c r="K56" s="169"/>
      <c r="L56" s="170"/>
      <c r="M56" s="170"/>
      <c r="N56" s="170"/>
      <c r="O56" s="171"/>
    </row>
    <row r="57" spans="1:15" ht="15" customHeight="1" thickBot="1" x14ac:dyDescent="0.45">
      <c r="K57" s="172"/>
      <c r="L57" s="173"/>
      <c r="M57" s="173"/>
      <c r="N57" s="173"/>
      <c r="O57" s="174"/>
    </row>
    <row r="58" spans="1:15" ht="15" customHeight="1" x14ac:dyDescent="0.4">
      <c r="K58" s="186" t="s">
        <v>6</v>
      </c>
      <c r="L58" s="68" t="s">
        <v>7</v>
      </c>
      <c r="M58" s="68"/>
      <c r="N58" s="68" t="s">
        <v>60</v>
      </c>
      <c r="O58" s="69"/>
    </row>
    <row r="59" spans="1:15" ht="18.95" customHeight="1" x14ac:dyDescent="0.4">
      <c r="K59" s="187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4">
      <c r="K60" s="30" t="s">
        <v>11</v>
      </c>
      <c r="L60" s="20">
        <v>196231.4</v>
      </c>
      <c r="M60" s="20">
        <v>268892.3</v>
      </c>
      <c r="N60" s="19">
        <v>21.507117433805195</v>
      </c>
      <c r="O60" s="25">
        <v>32.55931234921939</v>
      </c>
    </row>
    <row r="61" spans="1:15" ht="18.95" customHeight="1" x14ac:dyDescent="0.4">
      <c r="K61" s="30" t="s">
        <v>13</v>
      </c>
      <c r="L61" s="20">
        <v>417170.2</v>
      </c>
      <c r="M61" s="20">
        <v>491798.1</v>
      </c>
      <c r="N61" s="19">
        <v>20.165909650305807</v>
      </c>
      <c r="O61" s="25">
        <v>30.85442639164323</v>
      </c>
    </row>
    <row r="62" spans="1:15" ht="18.95" customHeight="1" x14ac:dyDescent="0.4">
      <c r="K62" s="30" t="s">
        <v>15</v>
      </c>
      <c r="L62" s="20">
        <v>79226.100000000006</v>
      </c>
      <c r="M62" s="20">
        <v>1225.7</v>
      </c>
      <c r="N62" s="19">
        <v>22.288080367454668</v>
      </c>
      <c r="O62" s="25">
        <v>33.127641347801251</v>
      </c>
    </row>
    <row r="63" spans="1:15" ht="18.95" customHeight="1" x14ac:dyDescent="0.4">
      <c r="K63" s="30" t="s">
        <v>17</v>
      </c>
      <c r="L63" s="20">
        <v>985</v>
      </c>
      <c r="M63" s="20">
        <v>370.6</v>
      </c>
      <c r="N63" s="19">
        <v>58.41630050761421</v>
      </c>
      <c r="O63" s="25">
        <v>30.776994063680515</v>
      </c>
    </row>
    <row r="64" spans="1:15" ht="18.95" customHeight="1" x14ac:dyDescent="0.4">
      <c r="K64" s="30" t="s">
        <v>18</v>
      </c>
      <c r="L64" s="20">
        <v>115670.2</v>
      </c>
      <c r="M64" s="20">
        <v>68169.899999999994</v>
      </c>
      <c r="N64" s="19">
        <v>26.304931659148185</v>
      </c>
      <c r="O64" s="25">
        <v>29.482369902258906</v>
      </c>
    </row>
    <row r="65" spans="11:15" ht="18.95" customHeight="1" x14ac:dyDescent="0.4">
      <c r="K65" s="30" t="s">
        <v>20</v>
      </c>
      <c r="L65" s="20">
        <v>569</v>
      </c>
      <c r="M65" s="20">
        <v>124.3</v>
      </c>
      <c r="N65" s="19">
        <v>23.739694200351487</v>
      </c>
      <c r="O65" s="25">
        <v>27.388865647626705</v>
      </c>
    </row>
    <row r="66" spans="11:15" ht="18.95" customHeight="1" x14ac:dyDescent="0.4">
      <c r="K66" s="30" t="s">
        <v>22</v>
      </c>
      <c r="L66" s="20">
        <v>12.6</v>
      </c>
      <c r="M66" s="20">
        <v>61.3</v>
      </c>
      <c r="N66" s="19">
        <v>21.751111111111111</v>
      </c>
      <c r="O66" s="25">
        <v>29.760619902120716</v>
      </c>
    </row>
    <row r="67" spans="11:15" ht="18.95" customHeight="1" x14ac:dyDescent="0.4">
      <c r="K67" s="30" t="s">
        <v>24</v>
      </c>
      <c r="L67" s="20">
        <v>3293.6</v>
      </c>
      <c r="M67" s="20">
        <v>1914</v>
      </c>
      <c r="N67" s="19">
        <v>22.537398591207189</v>
      </c>
      <c r="O67" s="25">
        <v>30.18068652037617</v>
      </c>
    </row>
    <row r="68" spans="11:15" ht="18.95" customHeight="1" x14ac:dyDescent="0.4">
      <c r="K68" s="30" t="s">
        <v>26</v>
      </c>
      <c r="L68" s="20">
        <v>342.6</v>
      </c>
      <c r="M68" s="20">
        <v>1313.5</v>
      </c>
      <c r="N68" s="19">
        <v>24.779918272037357</v>
      </c>
      <c r="O68" s="25">
        <v>34.055119908641032</v>
      </c>
    </row>
    <row r="69" spans="11:15" ht="18.95" customHeight="1" thickBot="1" x14ac:dyDescent="0.45">
      <c r="K69" s="29" t="s">
        <v>27</v>
      </c>
      <c r="L69" s="16">
        <v>813500.7</v>
      </c>
      <c r="M69" s="16">
        <v>833869.7</v>
      </c>
      <c r="N69" s="28">
        <v>21.629389498988761</v>
      </c>
      <c r="O69" s="15">
        <v>31.298227250612442</v>
      </c>
    </row>
    <row r="70" spans="11:15" ht="18.95" customHeight="1" x14ac:dyDescent="0.4"/>
    <row r="71" spans="11:15" ht="18.95" customHeight="1" x14ac:dyDescent="0.4"/>
    <row r="72" spans="11:15" ht="18.95" customHeight="1" x14ac:dyDescent="0.4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D16" sqref="D16"/>
    </sheetView>
  </sheetViews>
  <sheetFormatPr baseColWidth="10" defaultColWidth="11.5546875" defaultRowHeight="18.75" x14ac:dyDescent="0.4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4">
      <c r="A1" s="59"/>
      <c r="B1" s="60"/>
      <c r="C1" s="60"/>
      <c r="D1" s="60"/>
      <c r="E1" s="60"/>
      <c r="F1" s="61"/>
    </row>
    <row r="2" spans="1:6" ht="16.5" customHeight="1" x14ac:dyDescent="0.4">
      <c r="A2" s="73" t="str">
        <f>'Tabeller fra Fisknytt'!A2</f>
        <v>Fisknytt uke 31 2026</v>
      </c>
      <c r="B2" s="71"/>
      <c r="C2" s="71"/>
      <c r="D2" s="71"/>
      <c r="E2" s="71"/>
      <c r="F2" s="72"/>
    </row>
    <row r="3" spans="1:6" ht="17.25" customHeight="1" thickBot="1" x14ac:dyDescent="0.45">
      <c r="A3" s="62"/>
      <c r="B3" s="63"/>
      <c r="C3" s="63"/>
      <c r="D3" s="63"/>
      <c r="E3" s="63"/>
      <c r="F3" s="64"/>
    </row>
    <row r="4" spans="1:6" ht="19.5" thickBot="1" x14ac:dyDescent="0.45"/>
    <row r="5" spans="1:6" x14ac:dyDescent="0.4">
      <c r="A5" s="87" t="str">
        <f>"Aktivitetsbarometeret - 3 på topp arter i uke "&amp;RIGHT(A2,7)</f>
        <v>Aktivitetsbarometeret - 3 på topp arter i uke 31 2026</v>
      </c>
      <c r="B5" s="88"/>
      <c r="C5" s="88"/>
      <c r="D5" s="88"/>
      <c r="E5" s="88"/>
      <c r="F5" s="89"/>
    </row>
    <row r="6" spans="1:6" x14ac:dyDescent="0.4">
      <c r="A6" s="90" t="s">
        <v>61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x14ac:dyDescent="0.4">
      <c r="A8" s="74" t="s">
        <v>6</v>
      </c>
      <c r="B8" s="75" t="s">
        <v>62</v>
      </c>
      <c r="C8" s="75" t="s">
        <v>63</v>
      </c>
      <c r="D8" s="75" t="s">
        <v>64</v>
      </c>
      <c r="E8" s="75" t="s">
        <v>7</v>
      </c>
      <c r="F8" s="76" t="s">
        <v>65</v>
      </c>
    </row>
    <row r="9" spans="1:6" x14ac:dyDescent="0.4">
      <c r="A9" s="80" t="s">
        <v>11</v>
      </c>
      <c r="B9" s="14">
        <v>1</v>
      </c>
      <c r="C9" s="14" t="s">
        <v>12</v>
      </c>
      <c r="D9" s="34">
        <v>12114914.100000005</v>
      </c>
      <c r="E9" s="34">
        <v>231160.5</v>
      </c>
      <c r="F9" s="32">
        <v>52.40910146846025</v>
      </c>
    </row>
    <row r="10" spans="1:6" x14ac:dyDescent="0.4">
      <c r="A10" s="81"/>
      <c r="B10" s="14">
        <v>2</v>
      </c>
      <c r="C10" s="14" t="s">
        <v>23</v>
      </c>
      <c r="D10" s="34">
        <v>9240688.8000000007</v>
      </c>
      <c r="E10" s="34">
        <v>20341.900000000001</v>
      </c>
      <c r="F10" s="32">
        <v>454.26871629493803</v>
      </c>
    </row>
    <row r="11" spans="1:6" x14ac:dyDescent="0.4">
      <c r="A11" s="82"/>
      <c r="B11" s="14">
        <v>3</v>
      </c>
      <c r="C11" s="14" t="s">
        <v>14</v>
      </c>
      <c r="D11" s="34">
        <v>6255140.3700000038</v>
      </c>
      <c r="E11" s="34">
        <v>268976.40000000002</v>
      </c>
      <c r="F11" s="32">
        <v>23.255350171985363</v>
      </c>
    </row>
    <row r="12" spans="1:6" x14ac:dyDescent="0.4">
      <c r="A12" s="83" t="s">
        <v>13</v>
      </c>
      <c r="B12" s="27">
        <v>1</v>
      </c>
      <c r="C12" s="27" t="s">
        <v>12</v>
      </c>
      <c r="D12" s="35">
        <v>14099312.789999999</v>
      </c>
      <c r="E12" s="35">
        <v>270966</v>
      </c>
      <c r="F12" s="31">
        <v>52.033512654724206</v>
      </c>
    </row>
    <row r="13" spans="1:6" x14ac:dyDescent="0.4">
      <c r="A13" s="84"/>
      <c r="B13" s="27">
        <v>2</v>
      </c>
      <c r="C13" s="27" t="s">
        <v>14</v>
      </c>
      <c r="D13" s="35">
        <v>10838677.339999996</v>
      </c>
      <c r="E13" s="35">
        <v>491798.1</v>
      </c>
      <c r="F13" s="31">
        <v>22.038875994030878</v>
      </c>
    </row>
    <row r="14" spans="1:6" x14ac:dyDescent="0.4">
      <c r="A14" s="85"/>
      <c r="B14" s="27">
        <v>3</v>
      </c>
      <c r="C14" s="27" t="s">
        <v>19</v>
      </c>
      <c r="D14" s="35">
        <v>7443064.3299999954</v>
      </c>
      <c r="E14" s="35">
        <v>395055.7</v>
      </c>
      <c r="F14" s="31">
        <v>18.840544080239813</v>
      </c>
    </row>
    <row r="15" spans="1:6" x14ac:dyDescent="0.4">
      <c r="A15" s="80" t="s">
        <v>15</v>
      </c>
      <c r="B15" s="14">
        <v>1</v>
      </c>
      <c r="C15" s="14" t="s">
        <v>16</v>
      </c>
      <c r="D15" s="34">
        <v>1165143</v>
      </c>
      <c r="E15" s="34">
        <v>13480</v>
      </c>
      <c r="F15" s="32">
        <v>86.434940652818995</v>
      </c>
    </row>
    <row r="16" spans="1:6" x14ac:dyDescent="0.4">
      <c r="A16" s="81"/>
      <c r="B16" s="14">
        <v>2</v>
      </c>
      <c r="C16" s="14" t="s">
        <v>31</v>
      </c>
      <c r="D16" s="34">
        <v>605727.9</v>
      </c>
      <c r="E16" s="34">
        <v>6457.3</v>
      </c>
      <c r="F16" s="32">
        <v>93.805135273256624</v>
      </c>
    </row>
    <row r="17" spans="1:6" x14ac:dyDescent="0.4">
      <c r="A17" s="82"/>
      <c r="B17" s="14">
        <v>3</v>
      </c>
      <c r="C17" s="14" t="s">
        <v>19</v>
      </c>
      <c r="D17" s="34">
        <v>343248.67000000004</v>
      </c>
      <c r="E17" s="34">
        <v>12747</v>
      </c>
      <c r="F17" s="32">
        <v>26.927800266729431</v>
      </c>
    </row>
    <row r="18" spans="1:6" x14ac:dyDescent="0.4">
      <c r="A18" s="83" t="s">
        <v>17</v>
      </c>
      <c r="B18" s="27">
        <v>1</v>
      </c>
      <c r="C18" s="27" t="s">
        <v>19</v>
      </c>
      <c r="D18" s="35">
        <v>433236.79999999987</v>
      </c>
      <c r="E18" s="35">
        <v>17939.099999999999</v>
      </c>
      <c r="F18" s="31">
        <v>24.150420032220119</v>
      </c>
    </row>
    <row r="19" spans="1:6" x14ac:dyDescent="0.4">
      <c r="A19" s="84"/>
      <c r="B19" s="27">
        <v>2</v>
      </c>
      <c r="C19" s="27" t="s">
        <v>45</v>
      </c>
      <c r="D19" s="35">
        <v>408595</v>
      </c>
      <c r="E19" s="35">
        <v>10542</v>
      </c>
      <c r="F19" s="31">
        <v>38.758774426105106</v>
      </c>
    </row>
    <row r="20" spans="1:6" x14ac:dyDescent="0.4">
      <c r="A20" s="85"/>
      <c r="B20" s="27">
        <v>3</v>
      </c>
      <c r="C20" s="27" t="s">
        <v>12</v>
      </c>
      <c r="D20" s="35">
        <v>337813.68</v>
      </c>
      <c r="E20" s="35">
        <v>5954.2</v>
      </c>
      <c r="F20" s="31">
        <v>56.735359914010282</v>
      </c>
    </row>
    <row r="21" spans="1:6" x14ac:dyDescent="0.4">
      <c r="A21" s="80" t="s">
        <v>18</v>
      </c>
      <c r="B21" s="14">
        <v>1</v>
      </c>
      <c r="C21" s="14" t="s">
        <v>19</v>
      </c>
      <c r="D21" s="34">
        <v>3292632.8200000003</v>
      </c>
      <c r="E21" s="34">
        <v>143926.39999999999</v>
      </c>
      <c r="F21" s="32">
        <v>22.877198484781115</v>
      </c>
    </row>
    <row r="22" spans="1:6" x14ac:dyDescent="0.4">
      <c r="A22" s="81"/>
      <c r="B22" s="14">
        <v>2</v>
      </c>
      <c r="C22" s="14" t="s">
        <v>12</v>
      </c>
      <c r="D22" s="34">
        <v>2256274.7399999984</v>
      </c>
      <c r="E22" s="34">
        <v>48142.9</v>
      </c>
      <c r="F22" s="32">
        <v>46.8661991695556</v>
      </c>
    </row>
    <row r="23" spans="1:6" x14ac:dyDescent="0.4">
      <c r="A23" s="82"/>
      <c r="B23" s="14">
        <v>3</v>
      </c>
      <c r="C23" s="14" t="s">
        <v>14</v>
      </c>
      <c r="D23" s="34">
        <v>1427352.4699999995</v>
      </c>
      <c r="E23" s="34">
        <v>68169.899999999994</v>
      </c>
      <c r="F23" s="32">
        <v>20.938162884205486</v>
      </c>
    </row>
    <row r="24" spans="1:6" x14ac:dyDescent="0.4">
      <c r="A24" s="83" t="s">
        <v>20</v>
      </c>
      <c r="B24" s="27">
        <v>1</v>
      </c>
      <c r="C24" s="27" t="s">
        <v>282</v>
      </c>
      <c r="D24" s="35">
        <v>364942</v>
      </c>
      <c r="E24" s="35">
        <v>23524</v>
      </c>
      <c r="F24" s="31">
        <v>15.513603128719605</v>
      </c>
    </row>
    <row r="25" spans="1:6" x14ac:dyDescent="0.4">
      <c r="A25" s="84"/>
      <c r="B25" s="27">
        <v>2</v>
      </c>
      <c r="C25" s="27" t="s">
        <v>31</v>
      </c>
      <c r="D25" s="35">
        <v>301456.8</v>
      </c>
      <c r="E25" s="35">
        <v>3644.2</v>
      </c>
      <c r="F25" s="31">
        <v>82.722353328576915</v>
      </c>
    </row>
    <row r="26" spans="1:6" x14ac:dyDescent="0.4">
      <c r="A26" s="85"/>
      <c r="B26" s="27">
        <v>3</v>
      </c>
      <c r="C26" s="27" t="s">
        <v>44</v>
      </c>
      <c r="D26" s="35">
        <v>269240.75</v>
      </c>
      <c r="E26" s="35">
        <v>741710</v>
      </c>
      <c r="F26" s="31">
        <v>0.36300002696471667</v>
      </c>
    </row>
    <row r="27" spans="1:6" x14ac:dyDescent="0.4">
      <c r="A27" s="80" t="s">
        <v>22</v>
      </c>
      <c r="B27" s="14">
        <v>1</v>
      </c>
      <c r="C27" s="14" t="s">
        <v>282</v>
      </c>
      <c r="D27" s="34">
        <v>110222.5</v>
      </c>
      <c r="E27" s="34">
        <v>7162.5</v>
      </c>
      <c r="F27" s="32">
        <v>15.388830715532286</v>
      </c>
    </row>
    <row r="28" spans="1:6" x14ac:dyDescent="0.4">
      <c r="A28" s="81"/>
      <c r="B28" s="14">
        <v>2</v>
      </c>
      <c r="C28" s="14" t="s">
        <v>19</v>
      </c>
      <c r="D28" s="34">
        <v>96363.630000000019</v>
      </c>
      <c r="E28" s="34">
        <v>4658.3999999999996</v>
      </c>
      <c r="F28" s="32">
        <v>20.685993044822261</v>
      </c>
    </row>
    <row r="29" spans="1:6" x14ac:dyDescent="0.4">
      <c r="A29" s="82"/>
      <c r="B29" s="14">
        <v>3</v>
      </c>
      <c r="C29" s="14" t="s">
        <v>45</v>
      </c>
      <c r="D29" s="34">
        <v>81617</v>
      </c>
      <c r="E29" s="34">
        <v>2463</v>
      </c>
      <c r="F29" s="32">
        <v>33.137231019082421</v>
      </c>
    </row>
    <row r="30" spans="1:6" x14ac:dyDescent="0.4">
      <c r="A30" s="83" t="s">
        <v>24</v>
      </c>
      <c r="B30" s="27">
        <v>1</v>
      </c>
      <c r="C30" s="27" t="s">
        <v>282</v>
      </c>
      <c r="D30" s="35">
        <v>631208.5</v>
      </c>
      <c r="E30" s="35">
        <v>39805.5</v>
      </c>
      <c r="F30" s="31">
        <v>15.857318712238259</v>
      </c>
    </row>
    <row r="31" spans="1:6" x14ac:dyDescent="0.4">
      <c r="A31" s="84"/>
      <c r="B31" s="27">
        <v>2</v>
      </c>
      <c r="C31" s="27" t="s">
        <v>19</v>
      </c>
      <c r="D31" s="35">
        <v>358281.60000000009</v>
      </c>
      <c r="E31" s="35">
        <v>16544.400000000001</v>
      </c>
      <c r="F31" s="31">
        <v>21.655762674983684</v>
      </c>
    </row>
    <row r="32" spans="1:6" x14ac:dyDescent="0.4">
      <c r="A32" s="85"/>
      <c r="B32" s="27">
        <v>3</v>
      </c>
      <c r="C32" s="27" t="s">
        <v>45</v>
      </c>
      <c r="D32" s="35">
        <v>339192.5</v>
      </c>
      <c r="E32" s="35">
        <v>8630.7999999999993</v>
      </c>
      <c r="F32" s="31">
        <v>39.300238680076014</v>
      </c>
    </row>
    <row r="33" spans="1:6" x14ac:dyDescent="0.4">
      <c r="A33" s="80" t="s">
        <v>26</v>
      </c>
      <c r="B33" s="14">
        <v>1</v>
      </c>
      <c r="C33" s="14" t="s">
        <v>45</v>
      </c>
      <c r="D33" s="34">
        <v>207075</v>
      </c>
      <c r="E33" s="34">
        <v>4899</v>
      </c>
      <c r="F33" s="32">
        <v>42.268830373545619</v>
      </c>
    </row>
    <row r="34" spans="1:6" x14ac:dyDescent="0.4">
      <c r="A34" s="81"/>
      <c r="B34" s="14">
        <v>2</v>
      </c>
      <c r="C34" s="14" t="s">
        <v>19</v>
      </c>
      <c r="D34" s="34">
        <v>171706.5</v>
      </c>
      <c r="E34" s="34">
        <v>7393.4</v>
      </c>
      <c r="F34" s="32">
        <v>23.224294641166448</v>
      </c>
    </row>
    <row r="35" spans="1:6" ht="19.5" thickBot="1" x14ac:dyDescent="0.45">
      <c r="A35" s="86"/>
      <c r="B35" s="13">
        <v>3</v>
      </c>
      <c r="C35" s="13" t="s">
        <v>32</v>
      </c>
      <c r="D35" s="36">
        <v>161600</v>
      </c>
      <c r="E35" s="36">
        <v>587.6</v>
      </c>
      <c r="F35" s="33">
        <v>275.01701837985024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U42"/>
  <sheetViews>
    <sheetView zoomScale="84" zoomScaleNormal="84" workbookViewId="0">
      <selection activeCell="D6" sqref="D6"/>
    </sheetView>
  </sheetViews>
  <sheetFormatPr baseColWidth="10" defaultColWidth="11.5546875" defaultRowHeight="18.75" x14ac:dyDescent="0.4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7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7" ht="16.5" customHeight="1" x14ac:dyDescent="0.4">
      <c r="A2" s="145" t="str">
        <f>'Tabeller fra Fisknytt'!A2</f>
        <v>Fisknytt uke 31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7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7" ht="19.5" thickBot="1" x14ac:dyDescent="0.45">
      <c r="A4" s="189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27.07.2026-02.08.2026 (alle kvanta i rundvekt)</v>
      </c>
      <c r="B4" s="190"/>
      <c r="C4" s="190"/>
      <c r="D4" s="190"/>
      <c r="E4" s="190"/>
      <c r="F4" s="190"/>
      <c r="G4" s="191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7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7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7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7" ht="19.5" thickBot="1" x14ac:dyDescent="0.45">
      <c r="A8" s="192" t="s">
        <v>11</v>
      </c>
      <c r="B8" s="192"/>
      <c r="C8" s="192"/>
      <c r="D8" s="192"/>
      <c r="E8" s="192"/>
      <c r="F8" s="192"/>
      <c r="G8" s="192"/>
      <c r="I8" s="188" t="s">
        <v>13</v>
      </c>
      <c r="J8" s="188"/>
      <c r="K8" s="188"/>
      <c r="L8" s="188"/>
      <c r="M8" s="188"/>
      <c r="N8" s="188"/>
      <c r="O8" s="188"/>
      <c r="Q8" s="188" t="s">
        <v>15</v>
      </c>
      <c r="R8" s="188"/>
      <c r="S8" s="188"/>
      <c r="T8" s="188"/>
      <c r="U8" s="188"/>
      <c r="V8" s="188"/>
      <c r="W8" s="188"/>
      <c r="Y8" s="188" t="s">
        <v>17</v>
      </c>
      <c r="Z8" s="188"/>
      <c r="AA8" s="188"/>
      <c r="AB8" s="188"/>
      <c r="AC8" s="188"/>
      <c r="AD8" s="188"/>
      <c r="AE8" s="188"/>
      <c r="AG8" s="188" t="s">
        <v>18</v>
      </c>
      <c r="AH8" s="188"/>
      <c r="AI8" s="188"/>
      <c r="AJ8" s="188"/>
      <c r="AK8" s="188"/>
      <c r="AL8" s="188"/>
      <c r="AM8" s="188"/>
      <c r="AO8" s="188" t="s">
        <v>66</v>
      </c>
      <c r="AP8" s="188"/>
      <c r="AQ8" s="188"/>
      <c r="AR8" s="188"/>
      <c r="AS8" s="188"/>
      <c r="AT8" s="188"/>
      <c r="AU8" s="188"/>
    </row>
    <row r="9" spans="1:47" s="135" customFormat="1" ht="19.5" thickBot="1" x14ac:dyDescent="0.45">
      <c r="A9" s="146" t="s">
        <v>6</v>
      </c>
      <c r="B9" s="147" t="s">
        <v>67</v>
      </c>
      <c r="C9" s="147" t="s">
        <v>68</v>
      </c>
      <c r="D9" s="147" t="s">
        <v>69</v>
      </c>
      <c r="E9" s="147" t="s">
        <v>70</v>
      </c>
      <c r="F9" s="147" t="s">
        <v>71</v>
      </c>
      <c r="G9" s="148" t="s">
        <v>72</v>
      </c>
      <c r="H9"/>
      <c r="I9" s="136" t="s">
        <v>6</v>
      </c>
      <c r="J9" s="137" t="s">
        <v>67</v>
      </c>
      <c r="K9" s="137" t="s">
        <v>68</v>
      </c>
      <c r="L9" s="137" t="s">
        <v>69</v>
      </c>
      <c r="M9" s="137" t="s">
        <v>70</v>
      </c>
      <c r="N9" s="137" t="s">
        <v>71</v>
      </c>
      <c r="O9" s="138" t="s">
        <v>72</v>
      </c>
      <c r="P9"/>
      <c r="Q9" s="136" t="s">
        <v>6</v>
      </c>
      <c r="R9" s="137" t="s">
        <v>67</v>
      </c>
      <c r="S9" s="137" t="s">
        <v>68</v>
      </c>
      <c r="T9" s="137" t="s">
        <v>69</v>
      </c>
      <c r="U9" s="137" t="s">
        <v>70</v>
      </c>
      <c r="V9" s="137" t="s">
        <v>71</v>
      </c>
      <c r="W9" s="138" t="s">
        <v>72</v>
      </c>
      <c r="X9"/>
      <c r="Y9" s="136" t="s">
        <v>6</v>
      </c>
      <c r="Z9" s="137" t="s">
        <v>67</v>
      </c>
      <c r="AA9" s="137" t="s">
        <v>68</v>
      </c>
      <c r="AB9" s="137" t="s">
        <v>69</v>
      </c>
      <c r="AC9" s="137" t="s">
        <v>70</v>
      </c>
      <c r="AD9" s="137" t="s">
        <v>71</v>
      </c>
      <c r="AE9" s="138" t="s">
        <v>72</v>
      </c>
      <c r="AF9"/>
      <c r="AG9" s="136" t="s">
        <v>6</v>
      </c>
      <c r="AH9" s="137" t="s">
        <v>67</v>
      </c>
      <c r="AI9" s="137" t="s">
        <v>68</v>
      </c>
      <c r="AJ9" s="137" t="s">
        <v>69</v>
      </c>
      <c r="AK9" s="137" t="s">
        <v>70</v>
      </c>
      <c r="AL9" s="137" t="s">
        <v>71</v>
      </c>
      <c r="AM9" s="138" t="s">
        <v>72</v>
      </c>
      <c r="AN9"/>
      <c r="AO9" s="136" t="s">
        <v>6</v>
      </c>
      <c r="AP9" s="137" t="s">
        <v>67</v>
      </c>
      <c r="AQ9" s="137" t="s">
        <v>68</v>
      </c>
      <c r="AR9" s="137" t="s">
        <v>69</v>
      </c>
      <c r="AS9" s="137" t="s">
        <v>70</v>
      </c>
      <c r="AT9" s="137" t="s">
        <v>71</v>
      </c>
      <c r="AU9" s="138" t="s">
        <v>72</v>
      </c>
    </row>
    <row r="10" spans="1:47" x14ac:dyDescent="0.4">
      <c r="A10" s="150" t="s">
        <v>11</v>
      </c>
      <c r="B10" s="150" t="s">
        <v>73</v>
      </c>
      <c r="C10" s="151" t="s">
        <v>35</v>
      </c>
      <c r="D10" s="152">
        <v>25300</v>
      </c>
      <c r="E10" s="152">
        <v>40100</v>
      </c>
      <c r="F10" s="152">
        <v>54100</v>
      </c>
      <c r="G10" s="152">
        <v>6</v>
      </c>
      <c r="I10" s="150" t="s">
        <v>13</v>
      </c>
      <c r="J10" s="150" t="s">
        <v>81</v>
      </c>
      <c r="K10" s="151" t="s">
        <v>35</v>
      </c>
      <c r="L10" s="152">
        <v>900</v>
      </c>
      <c r="M10" s="152">
        <v>1000</v>
      </c>
      <c r="N10" s="152"/>
      <c r="O10" s="152">
        <v>2</v>
      </c>
      <c r="Q10" s="150" t="s">
        <v>15</v>
      </c>
      <c r="R10" s="150" t="s">
        <v>297</v>
      </c>
      <c r="S10" s="151" t="s">
        <v>34</v>
      </c>
      <c r="T10" s="152">
        <v>200</v>
      </c>
      <c r="U10" s="152"/>
      <c r="V10" s="152">
        <v>400</v>
      </c>
      <c r="W10" s="152">
        <v>4</v>
      </c>
      <c r="Y10" s="150" t="s">
        <v>17</v>
      </c>
      <c r="Z10" s="150" t="s">
        <v>74</v>
      </c>
      <c r="AA10" s="151" t="s">
        <v>34</v>
      </c>
      <c r="AB10" s="152">
        <v>1500</v>
      </c>
      <c r="AC10" s="152"/>
      <c r="AD10" s="152">
        <v>1300</v>
      </c>
      <c r="AE10" s="152">
        <v>4</v>
      </c>
      <c r="AG10" s="150" t="s">
        <v>18</v>
      </c>
      <c r="AH10" s="150" t="s">
        <v>75</v>
      </c>
      <c r="AI10" s="151" t="s">
        <v>38</v>
      </c>
      <c r="AJ10" s="152"/>
      <c r="AK10" s="152"/>
      <c r="AL10" s="152">
        <v>700</v>
      </c>
      <c r="AM10" s="152">
        <v>6</v>
      </c>
      <c r="AO10" s="150" t="s">
        <v>20</v>
      </c>
      <c r="AP10" s="150" t="s">
        <v>76</v>
      </c>
      <c r="AQ10" s="151" t="s">
        <v>37</v>
      </c>
      <c r="AR10" s="152"/>
      <c r="AS10" s="152"/>
      <c r="AT10" s="152">
        <v>100</v>
      </c>
      <c r="AU10" s="152">
        <v>4</v>
      </c>
    </row>
    <row r="11" spans="1:47" x14ac:dyDescent="0.4">
      <c r="A11" s="149"/>
      <c r="B11" s="149"/>
      <c r="C11" s="151" t="s">
        <v>38</v>
      </c>
      <c r="D11" s="152">
        <v>1400</v>
      </c>
      <c r="E11" s="152">
        <v>3000</v>
      </c>
      <c r="F11" s="152">
        <v>100</v>
      </c>
      <c r="G11" s="152">
        <v>12</v>
      </c>
      <c r="I11" s="149"/>
      <c r="J11" s="149"/>
      <c r="K11" s="151" t="s">
        <v>34</v>
      </c>
      <c r="L11" s="152">
        <v>400</v>
      </c>
      <c r="M11" s="152">
        <v>100</v>
      </c>
      <c r="N11" s="152">
        <v>1300</v>
      </c>
      <c r="O11" s="152">
        <v>7</v>
      </c>
      <c r="Q11" s="149"/>
      <c r="R11" s="149" t="s">
        <v>284</v>
      </c>
      <c r="S11" s="151" t="s">
        <v>38</v>
      </c>
      <c r="T11" s="152">
        <v>100</v>
      </c>
      <c r="U11" s="152"/>
      <c r="V11" s="152"/>
      <c r="W11" s="152">
        <v>3</v>
      </c>
      <c r="Y11" s="149"/>
      <c r="Z11" s="149"/>
      <c r="AA11" s="151" t="s">
        <v>38</v>
      </c>
      <c r="AB11" s="152"/>
      <c r="AC11" s="152"/>
      <c r="AD11" s="152">
        <v>1000</v>
      </c>
      <c r="AE11" s="152">
        <v>2</v>
      </c>
      <c r="AG11" s="149"/>
      <c r="AH11" s="149"/>
      <c r="AI11" s="151" t="s">
        <v>37</v>
      </c>
      <c r="AJ11" s="152"/>
      <c r="AK11" s="152"/>
      <c r="AL11" s="152">
        <v>300</v>
      </c>
      <c r="AM11" s="152">
        <v>5</v>
      </c>
      <c r="AO11" s="149"/>
      <c r="AP11" s="150" t="s">
        <v>77</v>
      </c>
      <c r="AQ11" s="151" t="s">
        <v>37</v>
      </c>
      <c r="AR11" s="152"/>
      <c r="AS11" s="152"/>
      <c r="AT11" s="152">
        <v>400</v>
      </c>
      <c r="AU11" s="152">
        <v>3</v>
      </c>
    </row>
    <row r="12" spans="1:47" x14ac:dyDescent="0.4">
      <c r="A12" s="149"/>
      <c r="B12" s="149"/>
      <c r="C12" s="151" t="s">
        <v>37</v>
      </c>
      <c r="D12" s="152">
        <v>300</v>
      </c>
      <c r="E12" s="152"/>
      <c r="F12" s="152">
        <v>100</v>
      </c>
      <c r="G12" s="152">
        <v>3</v>
      </c>
      <c r="I12" s="149"/>
      <c r="J12" s="150"/>
      <c r="K12" s="151" t="s">
        <v>37</v>
      </c>
      <c r="L12" s="152"/>
      <c r="M12" s="152">
        <v>100</v>
      </c>
      <c r="N12" s="152">
        <v>400</v>
      </c>
      <c r="O12" s="152">
        <v>4</v>
      </c>
      <c r="Q12" s="149"/>
      <c r="R12" s="150" t="s">
        <v>312</v>
      </c>
      <c r="S12" s="151" t="s">
        <v>34</v>
      </c>
      <c r="T12" s="152">
        <v>200</v>
      </c>
      <c r="U12" s="152"/>
      <c r="V12" s="152">
        <v>300</v>
      </c>
      <c r="W12" s="152">
        <v>2</v>
      </c>
      <c r="Y12" s="149"/>
      <c r="Z12" s="150"/>
      <c r="AA12" s="151" t="s">
        <v>37</v>
      </c>
      <c r="AB12" s="152"/>
      <c r="AC12" s="152"/>
      <c r="AD12" s="152">
        <v>900</v>
      </c>
      <c r="AE12" s="152">
        <v>3</v>
      </c>
      <c r="AG12" s="149"/>
      <c r="AH12" s="149" t="s">
        <v>280</v>
      </c>
      <c r="AI12" s="151" t="s">
        <v>34</v>
      </c>
      <c r="AJ12" s="152"/>
      <c r="AK12" s="152"/>
      <c r="AL12" s="152">
        <v>100</v>
      </c>
      <c r="AM12" s="152">
        <v>4</v>
      </c>
      <c r="AO12" s="149"/>
      <c r="AP12" s="150" t="s">
        <v>285</v>
      </c>
      <c r="AQ12" s="151" t="s">
        <v>34</v>
      </c>
      <c r="AR12" s="152">
        <v>100</v>
      </c>
      <c r="AS12" s="152"/>
      <c r="AT12" s="152"/>
      <c r="AU12" s="152">
        <v>2</v>
      </c>
    </row>
    <row r="13" spans="1:47" x14ac:dyDescent="0.4">
      <c r="A13" s="149"/>
      <c r="B13" s="150" t="s">
        <v>78</v>
      </c>
      <c r="C13" s="151" t="s">
        <v>35</v>
      </c>
      <c r="D13" s="152">
        <v>12800</v>
      </c>
      <c r="E13" s="152">
        <v>38700</v>
      </c>
      <c r="F13" s="152">
        <v>12200</v>
      </c>
      <c r="G13" s="152">
        <v>4</v>
      </c>
      <c r="I13" s="149"/>
      <c r="J13" s="150" t="s">
        <v>291</v>
      </c>
      <c r="K13" s="151" t="s">
        <v>37</v>
      </c>
      <c r="L13" s="152">
        <v>100</v>
      </c>
      <c r="M13" s="152"/>
      <c r="N13" s="152">
        <v>500</v>
      </c>
      <c r="O13" s="152">
        <v>1</v>
      </c>
      <c r="Q13" s="149"/>
      <c r="R13" s="150" t="s">
        <v>313</v>
      </c>
      <c r="S13" s="151" t="s">
        <v>37</v>
      </c>
      <c r="T13" s="152">
        <v>600</v>
      </c>
      <c r="U13" s="152"/>
      <c r="V13" s="152"/>
      <c r="W13" s="152">
        <v>6</v>
      </c>
      <c r="Y13" s="149"/>
      <c r="Z13" s="149" t="s">
        <v>79</v>
      </c>
      <c r="AA13" s="151" t="s">
        <v>34</v>
      </c>
      <c r="AB13" s="152">
        <v>600</v>
      </c>
      <c r="AC13" s="152"/>
      <c r="AD13" s="152">
        <v>3000</v>
      </c>
      <c r="AE13" s="152">
        <v>1</v>
      </c>
      <c r="AG13" s="149"/>
      <c r="AH13" s="149"/>
      <c r="AI13" s="151" t="s">
        <v>38</v>
      </c>
      <c r="AJ13" s="152"/>
      <c r="AK13" s="152"/>
      <c r="AL13" s="152">
        <v>200</v>
      </c>
      <c r="AM13" s="152">
        <v>3</v>
      </c>
      <c r="AO13" s="149"/>
      <c r="AP13" s="150" t="s">
        <v>82</v>
      </c>
      <c r="AQ13" s="151" t="s">
        <v>37</v>
      </c>
      <c r="AR13" s="152">
        <v>100</v>
      </c>
      <c r="AS13" s="152"/>
      <c r="AT13" s="152">
        <v>200</v>
      </c>
      <c r="AU13" s="152">
        <v>5</v>
      </c>
    </row>
    <row r="14" spans="1:47" x14ac:dyDescent="0.4">
      <c r="A14" s="149"/>
      <c r="B14" s="149"/>
      <c r="C14" s="151" t="s">
        <v>38</v>
      </c>
      <c r="D14" s="152">
        <v>2400</v>
      </c>
      <c r="E14" s="152">
        <v>1500</v>
      </c>
      <c r="F14" s="152"/>
      <c r="G14" s="152">
        <v>7</v>
      </c>
      <c r="I14" s="149"/>
      <c r="J14" s="149" t="s">
        <v>89</v>
      </c>
      <c r="K14" s="151" t="s">
        <v>35</v>
      </c>
      <c r="L14" s="152">
        <v>1600</v>
      </c>
      <c r="M14" s="152">
        <v>1200</v>
      </c>
      <c r="N14" s="152">
        <v>5300</v>
      </c>
      <c r="O14" s="152">
        <v>1</v>
      </c>
      <c r="Q14" s="149"/>
      <c r="R14" s="150" t="s">
        <v>95</v>
      </c>
      <c r="S14" s="151" t="s">
        <v>34</v>
      </c>
      <c r="T14" s="152">
        <v>100</v>
      </c>
      <c r="U14" s="152"/>
      <c r="V14" s="152">
        <v>100</v>
      </c>
      <c r="W14" s="152">
        <v>2</v>
      </c>
      <c r="Y14" s="149"/>
      <c r="Z14" s="150"/>
      <c r="AA14" s="151" t="s">
        <v>37</v>
      </c>
      <c r="AB14" s="152"/>
      <c r="AC14" s="152"/>
      <c r="AD14" s="152">
        <v>200</v>
      </c>
      <c r="AE14" s="152">
        <v>1</v>
      </c>
      <c r="AG14" s="149"/>
      <c r="AH14" s="150"/>
      <c r="AI14" s="151" t="s">
        <v>37</v>
      </c>
      <c r="AJ14" s="152"/>
      <c r="AK14" s="152"/>
      <c r="AL14" s="152">
        <v>400</v>
      </c>
      <c r="AM14" s="152">
        <v>3</v>
      </c>
      <c r="AO14" s="149"/>
      <c r="AP14" s="149" t="s">
        <v>83</v>
      </c>
      <c r="AQ14" s="151" t="s">
        <v>38</v>
      </c>
      <c r="AR14" s="152">
        <v>100</v>
      </c>
      <c r="AS14" s="152"/>
      <c r="AT14" s="152">
        <v>200</v>
      </c>
      <c r="AU14" s="152">
        <v>1</v>
      </c>
    </row>
    <row r="15" spans="1:47" x14ac:dyDescent="0.4">
      <c r="A15" s="149"/>
      <c r="B15" s="149"/>
      <c r="C15" s="151" t="s">
        <v>34</v>
      </c>
      <c r="D15" s="152">
        <v>100</v>
      </c>
      <c r="E15" s="152"/>
      <c r="F15" s="152">
        <v>900</v>
      </c>
      <c r="G15" s="152">
        <v>1</v>
      </c>
      <c r="I15" s="149"/>
      <c r="J15" s="150"/>
      <c r="K15" s="151" t="s">
        <v>37</v>
      </c>
      <c r="L15" s="152">
        <v>100</v>
      </c>
      <c r="M15" s="152"/>
      <c r="N15" s="152">
        <v>200</v>
      </c>
      <c r="O15" s="152">
        <v>5</v>
      </c>
      <c r="Q15" s="149"/>
      <c r="R15" s="149"/>
      <c r="S15" s="151" t="s">
        <v>35</v>
      </c>
      <c r="T15" s="152">
        <v>100</v>
      </c>
      <c r="U15" s="152">
        <v>900</v>
      </c>
      <c r="V15" s="152"/>
      <c r="W15" s="152">
        <v>1</v>
      </c>
      <c r="Y15" s="149"/>
      <c r="Z15" s="150" t="s">
        <v>85</v>
      </c>
      <c r="AA15" s="151" t="s">
        <v>34</v>
      </c>
      <c r="AB15" s="152">
        <v>100</v>
      </c>
      <c r="AC15" s="152">
        <v>100</v>
      </c>
      <c r="AD15" s="152">
        <v>500</v>
      </c>
      <c r="AE15" s="152">
        <v>5</v>
      </c>
      <c r="AG15" s="149"/>
      <c r="AH15" s="150" t="s">
        <v>298</v>
      </c>
      <c r="AI15" s="151" t="s">
        <v>34</v>
      </c>
      <c r="AJ15" s="152"/>
      <c r="AK15" s="152"/>
      <c r="AL15" s="152">
        <v>300</v>
      </c>
      <c r="AM15" s="152">
        <v>1</v>
      </c>
      <c r="AO15" s="149"/>
      <c r="AP15" s="150"/>
      <c r="AQ15" s="151" t="s">
        <v>37</v>
      </c>
      <c r="AR15" s="152">
        <v>100</v>
      </c>
      <c r="AS15" s="152"/>
      <c r="AT15" s="152">
        <v>300</v>
      </c>
      <c r="AU15" s="152">
        <v>2</v>
      </c>
    </row>
    <row r="16" spans="1:47" x14ac:dyDescent="0.4">
      <c r="A16" s="149"/>
      <c r="B16" s="149" t="s">
        <v>290</v>
      </c>
      <c r="C16" s="151" t="s">
        <v>35</v>
      </c>
      <c r="D16" s="152">
        <v>1200</v>
      </c>
      <c r="E16" s="152">
        <v>400</v>
      </c>
      <c r="F16" s="152"/>
      <c r="G16" s="152">
        <v>1</v>
      </c>
      <c r="I16" s="149"/>
      <c r="J16" s="150"/>
      <c r="K16" s="151" t="s">
        <v>281</v>
      </c>
      <c r="L16" s="152"/>
      <c r="M16" s="152"/>
      <c r="N16" s="152">
        <v>154400</v>
      </c>
      <c r="O16" s="152">
        <v>3</v>
      </c>
      <c r="Q16" s="149"/>
      <c r="R16" s="150"/>
      <c r="S16" s="151" t="s">
        <v>37</v>
      </c>
      <c r="T16" s="152">
        <v>100</v>
      </c>
      <c r="U16" s="152"/>
      <c r="V16" s="152">
        <v>1500</v>
      </c>
      <c r="W16" s="152">
        <v>5</v>
      </c>
      <c r="Y16" s="149"/>
      <c r="Z16" s="149"/>
      <c r="AA16" s="151" t="s">
        <v>37</v>
      </c>
      <c r="AB16" s="152"/>
      <c r="AC16" s="152"/>
      <c r="AD16" s="152">
        <v>800</v>
      </c>
      <c r="AE16" s="152">
        <v>4</v>
      </c>
      <c r="AG16" s="149"/>
      <c r="AH16" s="150"/>
      <c r="AI16" s="151" t="s">
        <v>38</v>
      </c>
      <c r="AJ16" s="152"/>
      <c r="AK16" s="152"/>
      <c r="AL16" s="152">
        <v>500</v>
      </c>
      <c r="AM16" s="152">
        <v>2</v>
      </c>
      <c r="AO16" s="149" t="s">
        <v>86</v>
      </c>
      <c r="AP16" s="150" t="s">
        <v>292</v>
      </c>
      <c r="AQ16" s="151" t="s">
        <v>37</v>
      </c>
      <c r="AR16" s="152"/>
      <c r="AS16" s="152"/>
      <c r="AT16" s="152">
        <v>1500</v>
      </c>
      <c r="AU16" s="152">
        <v>1</v>
      </c>
    </row>
    <row r="17" spans="1:47" x14ac:dyDescent="0.4">
      <c r="A17" s="149"/>
      <c r="B17" s="149"/>
      <c r="C17" s="151" t="s">
        <v>37</v>
      </c>
      <c r="D17" s="152">
        <v>200</v>
      </c>
      <c r="E17" s="152"/>
      <c r="F17" s="152">
        <v>800</v>
      </c>
      <c r="G17" s="152">
        <v>3</v>
      </c>
      <c r="I17" s="149"/>
      <c r="J17" s="150" t="s">
        <v>94</v>
      </c>
      <c r="K17" s="151" t="s">
        <v>35</v>
      </c>
      <c r="L17" s="152">
        <v>15800</v>
      </c>
      <c r="M17" s="152">
        <v>57400</v>
      </c>
      <c r="N17" s="152">
        <v>7700</v>
      </c>
      <c r="O17" s="152">
        <v>10</v>
      </c>
      <c r="Q17" s="149"/>
      <c r="R17" s="149" t="s">
        <v>293</v>
      </c>
      <c r="S17" s="151" t="s">
        <v>37</v>
      </c>
      <c r="T17" s="152">
        <v>200</v>
      </c>
      <c r="U17" s="152"/>
      <c r="V17" s="152">
        <v>1900</v>
      </c>
      <c r="W17" s="152">
        <v>7</v>
      </c>
      <c r="Y17" s="149"/>
      <c r="Z17" s="149"/>
      <c r="AA17" s="151"/>
      <c r="AB17" s="152"/>
      <c r="AC17" s="152"/>
      <c r="AD17" s="152"/>
      <c r="AE17" s="152"/>
      <c r="AG17" s="149"/>
      <c r="AH17" s="149"/>
      <c r="AI17" s="151" t="s">
        <v>37</v>
      </c>
      <c r="AJ17" s="152"/>
      <c r="AK17" s="152"/>
      <c r="AL17" s="152">
        <v>200</v>
      </c>
      <c r="AM17" s="152">
        <v>1</v>
      </c>
      <c r="AO17" s="149"/>
      <c r="AP17" s="149" t="s">
        <v>87</v>
      </c>
      <c r="AQ17" s="151" t="s">
        <v>37</v>
      </c>
      <c r="AR17" s="152">
        <v>300</v>
      </c>
      <c r="AS17" s="152"/>
      <c r="AT17" s="152">
        <v>1000</v>
      </c>
      <c r="AU17" s="152">
        <v>4</v>
      </c>
    </row>
    <row r="18" spans="1:47" x14ac:dyDescent="0.4">
      <c r="A18" s="149"/>
      <c r="B18" s="150" t="s">
        <v>314</v>
      </c>
      <c r="C18" s="151" t="s">
        <v>34</v>
      </c>
      <c r="D18" s="152">
        <v>1100</v>
      </c>
      <c r="E18" s="152"/>
      <c r="F18" s="152">
        <v>300</v>
      </c>
      <c r="G18" s="152">
        <v>1</v>
      </c>
      <c r="I18" s="149"/>
      <c r="J18" s="149"/>
      <c r="K18" s="151" t="s">
        <v>37</v>
      </c>
      <c r="L18" s="152">
        <v>100</v>
      </c>
      <c r="M18" s="152"/>
      <c r="N18" s="152">
        <v>500</v>
      </c>
      <c r="O18" s="152">
        <v>2</v>
      </c>
      <c r="Q18" s="149"/>
      <c r="R18" s="149" t="s">
        <v>315</v>
      </c>
      <c r="S18" s="151" t="s">
        <v>38</v>
      </c>
      <c r="T18" s="152">
        <v>100</v>
      </c>
      <c r="U18" s="152"/>
      <c r="V18" s="152"/>
      <c r="W18" s="152">
        <v>2</v>
      </c>
      <c r="Y18" s="149"/>
      <c r="Z18" s="149"/>
      <c r="AA18" s="151"/>
      <c r="AB18" s="152"/>
      <c r="AC18" s="152"/>
      <c r="AD18" s="152"/>
      <c r="AE18" s="152"/>
      <c r="AG18" s="149"/>
      <c r="AH18" s="149" t="s">
        <v>80</v>
      </c>
      <c r="AI18" s="151" t="s">
        <v>37</v>
      </c>
      <c r="AJ18" s="152">
        <v>100</v>
      </c>
      <c r="AK18" s="152"/>
      <c r="AL18" s="152">
        <v>1100</v>
      </c>
      <c r="AM18" s="152">
        <v>3</v>
      </c>
      <c r="AO18" s="153"/>
      <c r="AP18" s="149" t="s">
        <v>88</v>
      </c>
      <c r="AQ18" s="151" t="s">
        <v>37</v>
      </c>
      <c r="AR18" s="152"/>
      <c r="AS18" s="152"/>
      <c r="AT18" s="152">
        <v>300</v>
      </c>
      <c r="AU18" s="152">
        <v>4</v>
      </c>
    </row>
    <row r="19" spans="1:47" x14ac:dyDescent="0.4">
      <c r="A19" s="149"/>
      <c r="B19" s="149"/>
      <c r="C19" s="151" t="s">
        <v>38</v>
      </c>
      <c r="D19" s="152">
        <v>700</v>
      </c>
      <c r="E19" s="152">
        <v>1700</v>
      </c>
      <c r="F19" s="152">
        <v>100</v>
      </c>
      <c r="G19" s="152">
        <v>3</v>
      </c>
      <c r="I19" s="149"/>
      <c r="J19" s="149"/>
      <c r="K19" s="151" t="s">
        <v>38</v>
      </c>
      <c r="L19" s="152">
        <v>100</v>
      </c>
      <c r="M19" s="152"/>
      <c r="N19" s="152">
        <v>100</v>
      </c>
      <c r="O19" s="152">
        <v>2</v>
      </c>
      <c r="Q19" s="149"/>
      <c r="R19" s="149"/>
      <c r="S19" s="151" t="s">
        <v>37</v>
      </c>
      <c r="T19" s="152"/>
      <c r="U19" s="152"/>
      <c r="V19" s="152">
        <v>100</v>
      </c>
      <c r="W19" s="152">
        <v>1</v>
      </c>
      <c r="Y19" s="149"/>
      <c r="Z19" s="150"/>
      <c r="AA19" s="151"/>
      <c r="AB19" s="152"/>
      <c r="AC19" s="152"/>
      <c r="AD19" s="152"/>
      <c r="AE19" s="152"/>
      <c r="AG19" s="149"/>
      <c r="AH19" s="150"/>
      <c r="AI19" s="151" t="s">
        <v>38</v>
      </c>
      <c r="AJ19" s="152"/>
      <c r="AK19" s="152"/>
      <c r="AL19" s="152">
        <v>100</v>
      </c>
      <c r="AM19" s="152">
        <v>2</v>
      </c>
      <c r="AO19" s="150"/>
      <c r="AP19" s="150"/>
      <c r="AQ19" s="151" t="s">
        <v>34</v>
      </c>
      <c r="AR19" s="152"/>
      <c r="AS19" s="152"/>
      <c r="AT19" s="152">
        <v>200</v>
      </c>
      <c r="AU19" s="152">
        <v>3</v>
      </c>
    </row>
    <row r="20" spans="1:47" x14ac:dyDescent="0.4">
      <c r="A20" s="149"/>
      <c r="B20" s="149"/>
      <c r="C20" s="151" t="s">
        <v>37</v>
      </c>
      <c r="D20" s="152">
        <v>300</v>
      </c>
      <c r="E20" s="152"/>
      <c r="F20" s="152">
        <v>1900</v>
      </c>
      <c r="G20" s="152">
        <v>8</v>
      </c>
      <c r="I20" s="149"/>
      <c r="J20" s="150" t="s">
        <v>98</v>
      </c>
      <c r="K20" s="151" t="s">
        <v>35</v>
      </c>
      <c r="L20" s="152">
        <v>29400</v>
      </c>
      <c r="M20" s="152">
        <v>52500</v>
      </c>
      <c r="N20" s="152"/>
      <c r="O20" s="152">
        <v>1</v>
      </c>
      <c r="Q20" s="149"/>
      <c r="R20" s="150"/>
      <c r="S20" s="151"/>
      <c r="T20" s="152"/>
      <c r="U20" s="152"/>
      <c r="V20" s="152"/>
      <c r="W20" s="152"/>
      <c r="Y20" s="149"/>
      <c r="Z20" s="150"/>
      <c r="AA20" s="151"/>
      <c r="AB20" s="152"/>
      <c r="AC20" s="152"/>
      <c r="AD20" s="152"/>
      <c r="AE20" s="152"/>
      <c r="AG20" s="149"/>
      <c r="AH20" s="149"/>
      <c r="AI20" s="151" t="s">
        <v>34</v>
      </c>
      <c r="AJ20" s="152"/>
      <c r="AK20" s="152"/>
      <c r="AL20" s="152">
        <v>400</v>
      </c>
      <c r="AM20" s="152">
        <v>1</v>
      </c>
      <c r="AO20" s="153" t="s">
        <v>91</v>
      </c>
      <c r="AP20" s="150" t="s">
        <v>92</v>
      </c>
      <c r="AQ20" s="151" t="s">
        <v>96</v>
      </c>
      <c r="AR20" s="152"/>
      <c r="AS20" s="152"/>
      <c r="AT20" s="152">
        <v>400</v>
      </c>
      <c r="AU20" s="152">
        <v>1</v>
      </c>
    </row>
    <row r="21" spans="1:47" x14ac:dyDescent="0.4">
      <c r="A21" s="149"/>
      <c r="B21" s="150" t="s">
        <v>90</v>
      </c>
      <c r="C21" s="151" t="s">
        <v>38</v>
      </c>
      <c r="D21" s="152">
        <v>800</v>
      </c>
      <c r="E21" s="152">
        <v>2600</v>
      </c>
      <c r="F21" s="152"/>
      <c r="G21" s="152">
        <v>5</v>
      </c>
      <c r="I21" s="149"/>
      <c r="J21" s="149"/>
      <c r="K21" s="151" t="s">
        <v>34</v>
      </c>
      <c r="L21" s="152">
        <v>200</v>
      </c>
      <c r="M21" s="152"/>
      <c r="N21" s="152">
        <v>800</v>
      </c>
      <c r="O21" s="152">
        <v>1</v>
      </c>
      <c r="Q21" s="149"/>
      <c r="R21" s="150"/>
      <c r="S21" s="151"/>
      <c r="T21" s="152"/>
      <c r="U21" s="152"/>
      <c r="V21" s="152"/>
      <c r="W21" s="152"/>
      <c r="Y21" s="149"/>
      <c r="Z21" s="149"/>
      <c r="AA21" s="151"/>
      <c r="AB21" s="152"/>
      <c r="AC21" s="152"/>
      <c r="AD21" s="152"/>
      <c r="AE21" s="152"/>
      <c r="AG21" s="149"/>
      <c r="AH21" s="150" t="s">
        <v>84</v>
      </c>
      <c r="AI21" s="151" t="s">
        <v>35</v>
      </c>
      <c r="AJ21" s="152">
        <v>4200</v>
      </c>
      <c r="AK21" s="152">
        <v>4800</v>
      </c>
      <c r="AL21" s="152">
        <v>3200</v>
      </c>
      <c r="AM21" s="152">
        <v>6</v>
      </c>
      <c r="AO21" s="150"/>
      <c r="AP21" s="150"/>
      <c r="AQ21" s="151" t="s">
        <v>34</v>
      </c>
      <c r="AR21" s="152"/>
      <c r="AS21" s="152">
        <v>300</v>
      </c>
      <c r="AT21" s="152">
        <v>900</v>
      </c>
      <c r="AU21" s="152">
        <v>3</v>
      </c>
    </row>
    <row r="22" spans="1:47" x14ac:dyDescent="0.4">
      <c r="A22" s="149"/>
      <c r="B22" s="149" t="s">
        <v>101</v>
      </c>
      <c r="C22" s="151" t="s">
        <v>96</v>
      </c>
      <c r="D22" s="152">
        <v>200</v>
      </c>
      <c r="E22" s="152"/>
      <c r="F22" s="152"/>
      <c r="G22" s="152">
        <v>1</v>
      </c>
      <c r="I22" s="149"/>
      <c r="J22" s="150"/>
      <c r="K22" s="151" t="s">
        <v>37</v>
      </c>
      <c r="L22" s="152">
        <v>100</v>
      </c>
      <c r="M22" s="152"/>
      <c r="N22" s="152">
        <v>600</v>
      </c>
      <c r="O22" s="152">
        <v>9</v>
      </c>
      <c r="Q22" s="149"/>
      <c r="R22" s="150"/>
      <c r="S22" s="151"/>
      <c r="T22" s="152"/>
      <c r="U22" s="152"/>
      <c r="V22" s="152"/>
      <c r="W22" s="152"/>
      <c r="Y22" s="149"/>
      <c r="Z22" s="150"/>
      <c r="AA22" s="151"/>
      <c r="AB22" s="152"/>
      <c r="AC22" s="152"/>
      <c r="AD22" s="152"/>
      <c r="AE22" s="152"/>
      <c r="AG22" s="149"/>
      <c r="AH22" s="150"/>
      <c r="AI22" s="151" t="s">
        <v>34</v>
      </c>
      <c r="AJ22" s="152">
        <v>900</v>
      </c>
      <c r="AK22" s="152">
        <v>300</v>
      </c>
      <c r="AL22" s="152">
        <v>5000</v>
      </c>
      <c r="AM22" s="152">
        <v>3</v>
      </c>
      <c r="AO22" s="149"/>
      <c r="AP22" s="150" t="s">
        <v>93</v>
      </c>
      <c r="AQ22" s="151" t="s">
        <v>37</v>
      </c>
      <c r="AR22" s="152"/>
      <c r="AS22" s="152"/>
      <c r="AT22" s="152">
        <v>200</v>
      </c>
      <c r="AU22" s="152">
        <v>8</v>
      </c>
    </row>
    <row r="23" spans="1:47" x14ac:dyDescent="0.4">
      <c r="A23" s="149"/>
      <c r="B23" s="149"/>
      <c r="C23" s="151" t="s">
        <v>38</v>
      </c>
      <c r="D23" s="152">
        <v>200</v>
      </c>
      <c r="E23" s="152"/>
      <c r="F23" s="152"/>
      <c r="G23" s="152">
        <v>1</v>
      </c>
      <c r="I23" s="149"/>
      <c r="J23" s="149" t="s">
        <v>104</v>
      </c>
      <c r="K23" s="151" t="s">
        <v>38</v>
      </c>
      <c r="L23" s="152">
        <v>800</v>
      </c>
      <c r="M23" s="152"/>
      <c r="N23" s="152"/>
      <c r="O23" s="152">
        <v>6</v>
      </c>
      <c r="Q23" s="149"/>
      <c r="R23" s="150"/>
      <c r="S23" s="151"/>
      <c r="T23" s="152"/>
      <c r="U23" s="152"/>
      <c r="V23" s="152"/>
      <c r="W23" s="152"/>
      <c r="Y23" s="149"/>
      <c r="Z23" s="149"/>
      <c r="AA23" s="151"/>
      <c r="AB23" s="152"/>
      <c r="AC23" s="152"/>
      <c r="AD23" s="152"/>
      <c r="AE23" s="152"/>
      <c r="AG23" s="149"/>
      <c r="AH23" s="149"/>
      <c r="AI23" s="151" t="s">
        <v>37</v>
      </c>
      <c r="AJ23" s="152"/>
      <c r="AK23" s="152"/>
      <c r="AL23" s="152">
        <v>600</v>
      </c>
      <c r="AM23" s="152">
        <v>4</v>
      </c>
      <c r="AO23" s="149"/>
      <c r="AP23" s="149"/>
      <c r="AQ23" s="151" t="s">
        <v>34</v>
      </c>
      <c r="AR23" s="152"/>
      <c r="AS23" s="152"/>
      <c r="AT23" s="152">
        <v>300</v>
      </c>
      <c r="AU23" s="152">
        <v>1</v>
      </c>
    </row>
    <row r="24" spans="1:47" x14ac:dyDescent="0.4">
      <c r="A24" s="149"/>
      <c r="B24" s="150" t="s">
        <v>316</v>
      </c>
      <c r="C24" s="151" t="s">
        <v>36</v>
      </c>
      <c r="D24" s="152">
        <v>19600</v>
      </c>
      <c r="E24" s="152">
        <v>4200</v>
      </c>
      <c r="F24" s="152">
        <v>1100</v>
      </c>
      <c r="G24" s="152">
        <v>2</v>
      </c>
      <c r="I24" s="149"/>
      <c r="J24" s="150"/>
      <c r="K24" s="151" t="s">
        <v>37</v>
      </c>
      <c r="L24" s="152">
        <v>400</v>
      </c>
      <c r="M24" s="152"/>
      <c r="N24" s="152">
        <v>1600</v>
      </c>
      <c r="O24" s="152">
        <v>21</v>
      </c>
      <c r="Q24" s="149"/>
      <c r="R24" s="150"/>
      <c r="S24" s="151"/>
      <c r="T24" s="152"/>
      <c r="U24" s="152"/>
      <c r="V24" s="152"/>
      <c r="W24" s="152"/>
      <c r="Y24" s="149"/>
      <c r="Z24" s="149"/>
      <c r="AA24" s="151"/>
      <c r="AB24" s="152"/>
      <c r="AC24" s="152"/>
      <c r="AD24" s="152"/>
      <c r="AE24" s="152"/>
      <c r="AG24" s="149"/>
      <c r="AH24" s="149" t="s">
        <v>299</v>
      </c>
      <c r="AI24" s="151" t="s">
        <v>34</v>
      </c>
      <c r="AJ24" s="152">
        <v>500</v>
      </c>
      <c r="AK24" s="152">
        <v>200</v>
      </c>
      <c r="AL24" s="152">
        <v>1700</v>
      </c>
      <c r="AM24" s="152">
        <v>7</v>
      </c>
      <c r="AO24" s="149"/>
      <c r="AP24" s="150" t="s">
        <v>97</v>
      </c>
      <c r="AQ24" s="151" t="s">
        <v>34</v>
      </c>
      <c r="AR24" s="152">
        <v>200</v>
      </c>
      <c r="AS24" s="152"/>
      <c r="AT24" s="152">
        <v>800</v>
      </c>
      <c r="AU24" s="152">
        <v>4</v>
      </c>
    </row>
    <row r="25" spans="1:47" x14ac:dyDescent="0.4">
      <c r="A25" s="149"/>
      <c r="B25" s="149"/>
      <c r="C25" s="151" t="s">
        <v>34</v>
      </c>
      <c r="D25" s="152"/>
      <c r="E25" s="152"/>
      <c r="F25" s="152">
        <v>300</v>
      </c>
      <c r="G25" s="152">
        <v>2</v>
      </c>
      <c r="I25" s="149"/>
      <c r="J25" s="150" t="s">
        <v>108</v>
      </c>
      <c r="K25" s="151" t="s">
        <v>37</v>
      </c>
      <c r="L25" s="152">
        <v>300</v>
      </c>
      <c r="M25" s="152"/>
      <c r="N25" s="152">
        <v>800</v>
      </c>
      <c r="O25" s="152">
        <v>2</v>
      </c>
      <c r="Q25" s="149"/>
      <c r="R25" s="150"/>
      <c r="S25" s="151"/>
      <c r="T25" s="152"/>
      <c r="U25" s="152"/>
      <c r="V25" s="152"/>
      <c r="W25" s="152"/>
      <c r="Y25" s="153"/>
      <c r="Z25" s="149"/>
      <c r="AA25" s="151"/>
      <c r="AB25" s="152"/>
      <c r="AC25" s="152"/>
      <c r="AD25" s="152"/>
      <c r="AE25" s="152"/>
      <c r="AG25" s="149"/>
      <c r="AH25" s="149"/>
      <c r="AI25" s="151" t="s">
        <v>37</v>
      </c>
      <c r="AJ25" s="152">
        <v>200</v>
      </c>
      <c r="AK25" s="152"/>
      <c r="AL25" s="152">
        <v>1000</v>
      </c>
      <c r="AM25" s="152">
        <v>7</v>
      </c>
      <c r="AO25" s="149"/>
      <c r="AP25" s="150" t="s">
        <v>100</v>
      </c>
      <c r="AQ25" s="151" t="s">
        <v>37</v>
      </c>
      <c r="AR25" s="152"/>
      <c r="AS25" s="152"/>
      <c r="AT25" s="152">
        <v>200</v>
      </c>
      <c r="AU25" s="152">
        <v>1</v>
      </c>
    </row>
    <row r="26" spans="1:47" x14ac:dyDescent="0.4">
      <c r="A26" s="149"/>
      <c r="B26" s="150" t="s">
        <v>103</v>
      </c>
      <c r="C26" s="151" t="s">
        <v>96</v>
      </c>
      <c r="D26" s="152">
        <v>1500</v>
      </c>
      <c r="E26" s="152"/>
      <c r="F26" s="152">
        <v>100</v>
      </c>
      <c r="G26" s="152">
        <v>27</v>
      </c>
      <c r="I26" s="149"/>
      <c r="J26" s="150" t="s">
        <v>317</v>
      </c>
      <c r="K26" s="151" t="s">
        <v>96</v>
      </c>
      <c r="L26" s="152">
        <v>600</v>
      </c>
      <c r="M26" s="152"/>
      <c r="N26" s="152"/>
      <c r="O26" s="152">
        <v>2</v>
      </c>
      <c r="Q26" s="149"/>
      <c r="R26" s="149"/>
      <c r="S26" s="151"/>
      <c r="T26" s="152"/>
      <c r="U26" s="152"/>
      <c r="V26" s="152"/>
      <c r="W26" s="152"/>
      <c r="AG26" s="149"/>
      <c r="AH26" s="150"/>
      <c r="AI26" s="151" t="s">
        <v>35</v>
      </c>
      <c r="AJ26" s="152"/>
      <c r="AK26" s="152">
        <v>100</v>
      </c>
      <c r="AL26" s="152"/>
      <c r="AM26" s="152">
        <v>1</v>
      </c>
      <c r="AO26" s="149"/>
      <c r="AP26" s="150"/>
      <c r="AQ26" s="151" t="s">
        <v>34</v>
      </c>
      <c r="AR26" s="152"/>
      <c r="AS26" s="152">
        <v>100</v>
      </c>
      <c r="AT26" s="152">
        <v>1300</v>
      </c>
      <c r="AU26" s="152">
        <v>2</v>
      </c>
    </row>
    <row r="27" spans="1:47" x14ac:dyDescent="0.4">
      <c r="A27" s="149"/>
      <c r="B27" s="149"/>
      <c r="C27" s="151" t="s">
        <v>37</v>
      </c>
      <c r="D27" s="152">
        <v>400</v>
      </c>
      <c r="E27" s="152"/>
      <c r="F27" s="152">
        <v>1000</v>
      </c>
      <c r="G27" s="152">
        <v>4</v>
      </c>
      <c r="I27" s="149"/>
      <c r="J27" s="150" t="s">
        <v>110</v>
      </c>
      <c r="K27" s="151" t="s">
        <v>35</v>
      </c>
      <c r="L27" s="152">
        <v>52600</v>
      </c>
      <c r="M27" s="152">
        <v>64700</v>
      </c>
      <c r="N27" s="152">
        <v>9400</v>
      </c>
      <c r="O27" s="152">
        <v>8</v>
      </c>
      <c r="Q27" s="149"/>
      <c r="R27" s="150"/>
      <c r="S27" s="151"/>
      <c r="T27" s="152"/>
      <c r="U27" s="152"/>
      <c r="V27" s="152"/>
      <c r="W27" s="152"/>
      <c r="AG27" s="149"/>
      <c r="AH27" s="150" t="s">
        <v>318</v>
      </c>
      <c r="AI27" s="151" t="s">
        <v>35</v>
      </c>
      <c r="AJ27" s="152">
        <v>3700</v>
      </c>
      <c r="AK27" s="152">
        <v>5300</v>
      </c>
      <c r="AL27" s="152">
        <v>12900</v>
      </c>
      <c r="AM27" s="152">
        <v>3</v>
      </c>
      <c r="AO27" s="149"/>
      <c r="AP27" s="150" t="s">
        <v>319</v>
      </c>
      <c r="AQ27" s="151" t="s">
        <v>34</v>
      </c>
      <c r="AR27" s="152">
        <v>100</v>
      </c>
      <c r="AS27" s="152">
        <v>100</v>
      </c>
      <c r="AT27" s="152">
        <v>900</v>
      </c>
      <c r="AU27" s="152">
        <v>2</v>
      </c>
    </row>
    <row r="28" spans="1:47" x14ac:dyDescent="0.4">
      <c r="A28" s="149"/>
      <c r="B28" s="149"/>
      <c r="C28" s="151" t="s">
        <v>38</v>
      </c>
      <c r="D28" s="152">
        <v>300</v>
      </c>
      <c r="E28" s="152"/>
      <c r="F28" s="152">
        <v>100</v>
      </c>
      <c r="G28" s="152">
        <v>2</v>
      </c>
      <c r="I28" s="149"/>
      <c r="J28" s="149"/>
      <c r="K28" s="151" t="s">
        <v>34</v>
      </c>
      <c r="L28" s="152">
        <v>2100</v>
      </c>
      <c r="M28" s="152"/>
      <c r="N28" s="152">
        <v>6900</v>
      </c>
      <c r="O28" s="152">
        <v>7</v>
      </c>
      <c r="Q28" s="149"/>
      <c r="R28" s="149"/>
      <c r="S28" s="151"/>
      <c r="T28" s="152"/>
      <c r="U28" s="152"/>
      <c r="V28" s="152"/>
      <c r="W28" s="152"/>
      <c r="AG28" s="149"/>
      <c r="AH28" s="149"/>
      <c r="AI28" s="151" t="s">
        <v>37</v>
      </c>
      <c r="AJ28" s="152">
        <v>100</v>
      </c>
      <c r="AK28" s="152"/>
      <c r="AL28" s="152">
        <v>1500</v>
      </c>
      <c r="AM28" s="152">
        <v>1</v>
      </c>
      <c r="AO28" s="149"/>
      <c r="AP28" s="150"/>
      <c r="AQ28" s="151" t="s">
        <v>37</v>
      </c>
      <c r="AR28" s="152"/>
      <c r="AS28" s="152"/>
      <c r="AT28" s="152">
        <v>100</v>
      </c>
      <c r="AU28" s="152">
        <v>1</v>
      </c>
    </row>
    <row r="29" spans="1:47" x14ac:dyDescent="0.4">
      <c r="A29" s="149"/>
      <c r="B29" s="150"/>
      <c r="C29" s="151" t="s">
        <v>34</v>
      </c>
      <c r="D29" s="152">
        <v>200</v>
      </c>
      <c r="E29" s="152"/>
      <c r="F29" s="152"/>
      <c r="G29" s="152">
        <v>1</v>
      </c>
      <c r="I29" s="149"/>
      <c r="J29" s="149"/>
      <c r="K29" s="151" t="s">
        <v>37</v>
      </c>
      <c r="L29" s="152">
        <v>500</v>
      </c>
      <c r="M29" s="152"/>
      <c r="N29" s="152">
        <v>2000</v>
      </c>
      <c r="O29" s="152">
        <v>13</v>
      </c>
      <c r="Q29" s="149"/>
      <c r="R29" s="149"/>
      <c r="S29" s="151"/>
      <c r="T29" s="152"/>
      <c r="U29" s="152"/>
      <c r="V29" s="152"/>
      <c r="W29" s="152"/>
      <c r="AG29" s="149"/>
      <c r="AH29" s="150" t="s">
        <v>320</v>
      </c>
      <c r="AI29" s="151" t="s">
        <v>34</v>
      </c>
      <c r="AJ29" s="152"/>
      <c r="AK29" s="152">
        <v>600</v>
      </c>
      <c r="AL29" s="152">
        <v>500</v>
      </c>
      <c r="AM29" s="152">
        <v>2</v>
      </c>
      <c r="AO29" s="149"/>
      <c r="AP29" s="149" t="s">
        <v>288</v>
      </c>
      <c r="AQ29" s="151" t="s">
        <v>37</v>
      </c>
      <c r="AR29" s="152"/>
      <c r="AS29" s="152"/>
      <c r="AT29" s="152">
        <v>400</v>
      </c>
      <c r="AU29" s="152">
        <v>1</v>
      </c>
    </row>
    <row r="30" spans="1:47" x14ac:dyDescent="0.4">
      <c r="A30" s="149"/>
      <c r="B30" s="149" t="s">
        <v>106</v>
      </c>
      <c r="C30" s="151" t="s">
        <v>38</v>
      </c>
      <c r="D30" s="152">
        <v>1800</v>
      </c>
      <c r="E30" s="152">
        <v>1300</v>
      </c>
      <c r="F30" s="152">
        <v>100</v>
      </c>
      <c r="G30" s="152">
        <v>8</v>
      </c>
      <c r="I30" s="149"/>
      <c r="J30" s="149"/>
      <c r="K30" s="151"/>
      <c r="L30" s="152"/>
      <c r="M30" s="152"/>
      <c r="N30" s="152"/>
      <c r="O30" s="152"/>
      <c r="Q30" s="149"/>
      <c r="R30" s="150"/>
      <c r="S30" s="151"/>
      <c r="T30" s="152"/>
      <c r="U30" s="152"/>
      <c r="V30" s="152"/>
      <c r="W30" s="152"/>
      <c r="AG30" s="149"/>
      <c r="AH30" s="149" t="s">
        <v>99</v>
      </c>
      <c r="AI30" s="151" t="s">
        <v>35</v>
      </c>
      <c r="AJ30" s="152">
        <v>2600</v>
      </c>
      <c r="AK30" s="152">
        <v>2000</v>
      </c>
      <c r="AL30" s="152">
        <v>6800</v>
      </c>
      <c r="AM30" s="152">
        <v>5</v>
      </c>
      <c r="AO30" s="153"/>
      <c r="AP30" s="150" t="s">
        <v>283</v>
      </c>
      <c r="AQ30" s="151" t="s">
        <v>34</v>
      </c>
      <c r="AR30" s="152"/>
      <c r="AS30" s="152"/>
      <c r="AT30" s="152">
        <v>200</v>
      </c>
      <c r="AU30" s="152">
        <v>4</v>
      </c>
    </row>
    <row r="31" spans="1:47" x14ac:dyDescent="0.4">
      <c r="A31" s="149"/>
      <c r="B31" s="150"/>
      <c r="C31" s="151" t="s">
        <v>34</v>
      </c>
      <c r="D31" s="152">
        <v>300</v>
      </c>
      <c r="E31" s="152"/>
      <c r="F31" s="152">
        <v>700</v>
      </c>
      <c r="G31" s="152">
        <v>1</v>
      </c>
      <c r="I31" s="149"/>
      <c r="J31" s="150"/>
      <c r="K31" s="151"/>
      <c r="L31" s="152"/>
      <c r="M31" s="152"/>
      <c r="N31" s="152"/>
      <c r="O31" s="152"/>
      <c r="Q31" s="153"/>
      <c r="R31" s="150"/>
      <c r="S31" s="151"/>
      <c r="T31" s="152"/>
      <c r="U31" s="152"/>
      <c r="V31" s="152"/>
      <c r="W31" s="152"/>
      <c r="AG31" s="149"/>
      <c r="AH31" s="150"/>
      <c r="AI31" s="151" t="s">
        <v>37</v>
      </c>
      <c r="AJ31" s="152"/>
      <c r="AK31" s="152"/>
      <c r="AL31" s="152">
        <v>1400</v>
      </c>
      <c r="AM31" s="152">
        <v>2</v>
      </c>
      <c r="AO31" s="150"/>
      <c r="AP31" s="150" t="s">
        <v>321</v>
      </c>
      <c r="AQ31" s="151" t="s">
        <v>34</v>
      </c>
      <c r="AR31" s="152"/>
      <c r="AS31" s="152"/>
      <c r="AT31" s="152">
        <v>500</v>
      </c>
      <c r="AU31" s="152">
        <v>1</v>
      </c>
    </row>
    <row r="32" spans="1:47" x14ac:dyDescent="0.4">
      <c r="A32" s="149"/>
      <c r="B32" s="149"/>
      <c r="C32" s="151" t="s">
        <v>37</v>
      </c>
      <c r="D32" s="152">
        <v>300</v>
      </c>
      <c r="E32" s="152"/>
      <c r="F32" s="152">
        <v>1000</v>
      </c>
      <c r="G32" s="152">
        <v>6</v>
      </c>
      <c r="I32" s="149"/>
      <c r="J32" s="149"/>
      <c r="K32" s="151"/>
      <c r="L32" s="152"/>
      <c r="M32" s="152"/>
      <c r="N32" s="152"/>
      <c r="O32" s="152"/>
      <c r="AG32" s="149"/>
      <c r="AH32" s="149" t="s">
        <v>102</v>
      </c>
      <c r="AI32" s="151" t="s">
        <v>35</v>
      </c>
      <c r="AJ32" s="152">
        <v>1000</v>
      </c>
      <c r="AK32" s="152">
        <v>3100</v>
      </c>
      <c r="AL32" s="152">
        <v>6100</v>
      </c>
      <c r="AM32" s="152">
        <v>3</v>
      </c>
      <c r="AO32" s="149" t="s">
        <v>26</v>
      </c>
      <c r="AP32" s="149" t="s">
        <v>105</v>
      </c>
      <c r="AQ32" s="151" t="s">
        <v>37</v>
      </c>
      <c r="AR32" s="152"/>
      <c r="AS32" s="152"/>
      <c r="AT32" s="152">
        <v>400</v>
      </c>
      <c r="AU32" s="152">
        <v>2</v>
      </c>
    </row>
    <row r="33" spans="1:47" x14ac:dyDescent="0.4">
      <c r="A33" s="149"/>
      <c r="B33" s="150"/>
      <c r="C33" s="151"/>
      <c r="D33" s="152"/>
      <c r="E33" s="152"/>
      <c r="F33" s="152"/>
      <c r="G33" s="152"/>
      <c r="I33" s="153"/>
      <c r="J33" s="150"/>
      <c r="K33" s="151"/>
      <c r="L33" s="152"/>
      <c r="M33" s="152"/>
      <c r="N33" s="152"/>
      <c r="O33" s="152"/>
      <c r="AG33" s="149"/>
      <c r="AH33" s="150"/>
      <c r="AI33" s="151" t="s">
        <v>37</v>
      </c>
      <c r="AJ33" s="152"/>
      <c r="AK33" s="152"/>
      <c r="AL33" s="152">
        <v>500</v>
      </c>
      <c r="AM33" s="152">
        <v>1</v>
      </c>
      <c r="AO33" s="149"/>
      <c r="AP33" s="150"/>
      <c r="AQ33" s="151" t="s">
        <v>34</v>
      </c>
      <c r="AR33" s="152"/>
      <c r="AS33" s="152"/>
      <c r="AT33" s="152">
        <v>200</v>
      </c>
      <c r="AU33" s="152">
        <v>2</v>
      </c>
    </row>
    <row r="34" spans="1:47" x14ac:dyDescent="0.4">
      <c r="A34" s="149"/>
      <c r="B34" s="149"/>
      <c r="C34" s="151"/>
      <c r="D34" s="152"/>
      <c r="E34" s="152"/>
      <c r="F34" s="152"/>
      <c r="G34" s="152"/>
      <c r="I34" s="149"/>
      <c r="J34" s="149"/>
      <c r="K34" s="151"/>
      <c r="L34" s="152"/>
      <c r="M34" s="152"/>
      <c r="N34" s="152"/>
      <c r="O34" s="152"/>
      <c r="AG34" s="149"/>
      <c r="AH34" s="149" t="s">
        <v>109</v>
      </c>
      <c r="AI34" s="151" t="s">
        <v>37</v>
      </c>
      <c r="AJ34" s="152">
        <v>100</v>
      </c>
      <c r="AK34" s="152"/>
      <c r="AL34" s="152">
        <v>600</v>
      </c>
      <c r="AM34" s="152">
        <v>4</v>
      </c>
      <c r="AO34" s="149"/>
      <c r="AP34" s="150" t="s">
        <v>107</v>
      </c>
      <c r="AQ34" s="151" t="s">
        <v>37</v>
      </c>
      <c r="AR34" s="152"/>
      <c r="AS34" s="152"/>
      <c r="AT34" s="152">
        <v>600</v>
      </c>
      <c r="AU34" s="152">
        <v>7</v>
      </c>
    </row>
    <row r="35" spans="1:47" x14ac:dyDescent="0.4">
      <c r="A35" s="149"/>
      <c r="B35" s="150"/>
      <c r="C35" s="151"/>
      <c r="D35" s="152"/>
      <c r="E35" s="152"/>
      <c r="F35" s="152"/>
      <c r="G35" s="152"/>
      <c r="I35" s="149"/>
      <c r="J35" s="149"/>
      <c r="K35" s="151"/>
      <c r="L35" s="152"/>
      <c r="M35" s="152"/>
      <c r="N35" s="152"/>
      <c r="O35" s="152"/>
      <c r="AG35" s="149"/>
      <c r="AH35" s="150"/>
      <c r="AI35" s="151" t="s">
        <v>38</v>
      </c>
      <c r="AJ35" s="152"/>
      <c r="AK35" s="152"/>
      <c r="AL35" s="152">
        <v>800</v>
      </c>
      <c r="AM35" s="152">
        <v>1</v>
      </c>
      <c r="AO35" s="149"/>
      <c r="AP35" s="149"/>
      <c r="AQ35" s="151" t="s">
        <v>34</v>
      </c>
      <c r="AR35" s="152"/>
      <c r="AS35" s="152">
        <v>200</v>
      </c>
      <c r="AT35" s="152">
        <v>200</v>
      </c>
      <c r="AU35" s="152">
        <v>6</v>
      </c>
    </row>
    <row r="36" spans="1:47" x14ac:dyDescent="0.4">
      <c r="A36" s="149"/>
      <c r="B36" s="149"/>
      <c r="C36" s="151"/>
      <c r="D36" s="152"/>
      <c r="E36" s="152"/>
      <c r="F36" s="152"/>
      <c r="G36" s="152"/>
      <c r="I36" s="149"/>
      <c r="J36" s="150"/>
      <c r="K36" s="151"/>
      <c r="L36" s="152"/>
      <c r="M36" s="152"/>
      <c r="N36" s="152"/>
      <c r="O36" s="152"/>
      <c r="AG36" s="149"/>
      <c r="AH36" s="149"/>
      <c r="AI36" s="151" t="s">
        <v>34</v>
      </c>
      <c r="AJ36" s="152"/>
      <c r="AK36" s="152"/>
      <c r="AL36" s="152">
        <v>100</v>
      </c>
      <c r="AM36" s="152">
        <v>1</v>
      </c>
      <c r="AO36" s="149"/>
      <c r="AP36" s="149" t="s">
        <v>294</v>
      </c>
      <c r="AQ36" s="151" t="s">
        <v>37</v>
      </c>
      <c r="AR36" s="152"/>
      <c r="AS36" s="152"/>
      <c r="AT36" s="152">
        <v>300</v>
      </c>
      <c r="AU36" s="152">
        <v>2</v>
      </c>
    </row>
    <row r="37" spans="1:47" x14ac:dyDescent="0.4">
      <c r="A37" s="149"/>
      <c r="B37" s="149"/>
      <c r="C37" s="151"/>
      <c r="D37" s="152"/>
      <c r="E37" s="152"/>
      <c r="F37" s="152"/>
      <c r="G37" s="152"/>
      <c r="I37" s="149"/>
      <c r="J37" s="149"/>
      <c r="K37" s="151"/>
      <c r="L37" s="152"/>
      <c r="M37" s="152"/>
      <c r="N37" s="152"/>
      <c r="O37" s="152"/>
      <c r="AG37" s="149"/>
      <c r="AH37" s="150"/>
      <c r="AI37" s="151"/>
      <c r="AJ37" s="152"/>
      <c r="AK37" s="152"/>
      <c r="AL37" s="152"/>
      <c r="AM37" s="152"/>
      <c r="AO37" s="153"/>
      <c r="AP37" s="149"/>
      <c r="AQ37" s="151" t="s">
        <v>34</v>
      </c>
      <c r="AR37" s="152"/>
      <c r="AS37" s="152"/>
      <c r="AT37" s="152">
        <v>100</v>
      </c>
      <c r="AU37" s="152">
        <v>2</v>
      </c>
    </row>
    <row r="38" spans="1:47" x14ac:dyDescent="0.4">
      <c r="A38" s="149"/>
      <c r="B38" s="149"/>
      <c r="C38" s="151"/>
      <c r="D38" s="152"/>
      <c r="E38" s="152"/>
      <c r="F38" s="152"/>
      <c r="G38" s="152"/>
      <c r="AG38" s="153"/>
      <c r="AH38" s="149"/>
      <c r="AI38" s="151"/>
      <c r="AJ38" s="152"/>
      <c r="AK38" s="152"/>
      <c r="AL38" s="152"/>
      <c r="AM38" s="152"/>
    </row>
    <row r="39" spans="1:47" x14ac:dyDescent="0.4">
      <c r="A39" s="149"/>
      <c r="B39" s="150"/>
      <c r="C39" s="151"/>
      <c r="D39" s="152"/>
      <c r="E39" s="152"/>
      <c r="F39" s="152"/>
      <c r="G39" s="152"/>
    </row>
    <row r="40" spans="1:47" x14ac:dyDescent="0.4">
      <c r="A40" s="149"/>
      <c r="B40" s="149"/>
      <c r="C40" s="151"/>
      <c r="D40" s="152"/>
      <c r="E40" s="152"/>
      <c r="F40" s="152"/>
      <c r="G40" s="152"/>
    </row>
    <row r="41" spans="1:47" x14ac:dyDescent="0.4">
      <c r="A41" s="149"/>
      <c r="B41" s="149"/>
      <c r="C41" s="151"/>
      <c r="D41" s="152"/>
      <c r="E41" s="152"/>
      <c r="F41" s="152"/>
      <c r="G41" s="152"/>
    </row>
    <row r="42" spans="1:47" x14ac:dyDescent="0.4">
      <c r="A42" s="149"/>
      <c r="B42" s="149"/>
      <c r="C42" s="151"/>
      <c r="D42" s="152"/>
      <c r="E42" s="152"/>
      <c r="F42" s="152"/>
      <c r="G42" s="152"/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11" priority="5">
      <formula>$G10&gt;=1</formula>
    </cfRule>
  </conditionalFormatting>
  <conditionalFormatting sqref="I10:O1048576">
    <cfRule type="expression" dxfId="10" priority="6">
      <formula>$O10&gt;=1</formula>
    </cfRule>
  </conditionalFormatting>
  <conditionalFormatting sqref="Q10:W1048576">
    <cfRule type="expression" dxfId="9" priority="4">
      <formula>$W10&gt;=1</formula>
    </cfRule>
  </conditionalFormatting>
  <conditionalFormatting sqref="Y10:AE1048576">
    <cfRule type="expression" dxfId="8" priority="3">
      <formula>$AE10&gt;=1</formula>
    </cfRule>
  </conditionalFormatting>
  <conditionalFormatting sqref="AG10:AM1048576">
    <cfRule type="expression" dxfId="7" priority="2">
      <formula>$AM10&gt;=1</formula>
    </cfRule>
  </conditionalFormatting>
  <conditionalFormatting sqref="AO10:AU1048576">
    <cfRule type="expression" dxfId="6" priority="1">
      <formula>$AU10&gt;=1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topLeftCell="A141" workbookViewId="0">
      <selection activeCell="A108" sqref="A108:J168"/>
    </sheetView>
  </sheetViews>
  <sheetFormatPr baseColWidth="10" defaultColWidth="11.5546875" defaultRowHeight="18.75" x14ac:dyDescent="0.4"/>
  <cols>
    <col min="1" max="1" width="31.33203125" bestFit="1" customWidth="1"/>
  </cols>
  <sheetData>
    <row r="1" spans="1:10" ht="16.5" customHeight="1" x14ac:dyDescent="0.4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4">
      <c r="A2" s="73" t="str">
        <f>'Tabeller fra Fisknytt'!A2</f>
        <v>Fisknytt uke 31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4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45">
      <c r="A6" s="106" t="s">
        <v>322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x14ac:dyDescent="0.4">
      <c r="A7" s="53" t="s">
        <v>111</v>
      </c>
      <c r="B7" s="52" t="s">
        <v>112</v>
      </c>
      <c r="C7" s="155" t="s">
        <v>301</v>
      </c>
      <c r="D7" s="155"/>
      <c r="E7" s="155" t="s">
        <v>113</v>
      </c>
      <c r="F7" s="155"/>
      <c r="G7" s="155" t="s">
        <v>114</v>
      </c>
      <c r="H7" s="155"/>
      <c r="I7" s="155" t="s">
        <v>115</v>
      </c>
      <c r="J7" s="154"/>
    </row>
    <row r="8" spans="1:10" x14ac:dyDescent="0.4">
      <c r="A8" s="47" t="s">
        <v>116</v>
      </c>
      <c r="B8" s="160" t="s">
        <v>117</v>
      </c>
      <c r="C8" s="160" t="s">
        <v>9</v>
      </c>
      <c r="D8" s="160" t="s">
        <v>118</v>
      </c>
      <c r="E8" s="160" t="s">
        <v>9</v>
      </c>
      <c r="F8" s="160" t="s">
        <v>118</v>
      </c>
      <c r="G8" s="160" t="s">
        <v>9</v>
      </c>
      <c r="H8" s="160" t="s">
        <v>118</v>
      </c>
      <c r="I8" s="160" t="s">
        <v>119</v>
      </c>
      <c r="J8" s="46" t="s">
        <v>120</v>
      </c>
    </row>
    <row r="9" spans="1:10" ht="19.5" thickBot="1" x14ac:dyDescent="0.45">
      <c r="A9" s="99" t="s">
        <v>121</v>
      </c>
      <c r="B9" s="161"/>
      <c r="C9" s="160" t="s">
        <v>122</v>
      </c>
      <c r="D9" s="160" t="s">
        <v>117</v>
      </c>
      <c r="E9" s="160" t="s">
        <v>122</v>
      </c>
      <c r="F9" s="160" t="s">
        <v>117</v>
      </c>
      <c r="G9" s="160" t="s">
        <v>122</v>
      </c>
      <c r="H9" s="160" t="s">
        <v>117</v>
      </c>
      <c r="I9" s="160" t="s">
        <v>123</v>
      </c>
      <c r="J9" s="46" t="s">
        <v>124</v>
      </c>
    </row>
    <row r="10" spans="1:10" x14ac:dyDescent="0.4">
      <c r="A10" s="100" t="s">
        <v>125</v>
      </c>
      <c r="B10" s="101">
        <v>70.75</v>
      </c>
      <c r="C10" s="102">
        <v>4620</v>
      </c>
      <c r="D10" s="103">
        <v>79.190229567815052</v>
      </c>
      <c r="E10" s="102">
        <v>9498427.1999999993</v>
      </c>
      <c r="F10" s="103">
        <v>101.10975216588159</v>
      </c>
      <c r="G10" s="102">
        <v>15778583.300000001</v>
      </c>
      <c r="H10" s="103">
        <v>80.184320693114913</v>
      </c>
      <c r="I10" s="104">
        <v>-0.39801774218855257</v>
      </c>
      <c r="J10" s="105">
        <v>0.26096662404678145</v>
      </c>
    </row>
    <row r="11" spans="1:10" x14ac:dyDescent="0.4">
      <c r="A11" s="42" t="s">
        <v>126</v>
      </c>
      <c r="B11" s="162">
        <v>68.25</v>
      </c>
      <c r="C11" s="163">
        <v>11560</v>
      </c>
      <c r="D11" s="164">
        <v>79.379784335098108</v>
      </c>
      <c r="E11" s="163">
        <v>25297660.5</v>
      </c>
      <c r="F11" s="164">
        <v>99.413129155383103</v>
      </c>
      <c r="G11" s="163" t="s">
        <v>302</v>
      </c>
      <c r="H11" s="164" t="s">
        <v>302</v>
      </c>
      <c r="I11" s="165" t="s">
        <v>302</v>
      </c>
      <c r="J11" s="44" t="s">
        <v>302</v>
      </c>
    </row>
    <row r="12" spans="1:10" x14ac:dyDescent="0.4">
      <c r="A12" s="42" t="s">
        <v>127</v>
      </c>
      <c r="B12" s="162">
        <v>65.75</v>
      </c>
      <c r="C12" s="163">
        <v>27426.1</v>
      </c>
      <c r="D12" s="164">
        <v>78.913027664438786</v>
      </c>
      <c r="E12" s="163">
        <v>19712813.899999999</v>
      </c>
      <c r="F12" s="164">
        <v>97.119108336656268</v>
      </c>
      <c r="G12" s="163" t="s">
        <v>302</v>
      </c>
      <c r="H12" s="164" t="s">
        <v>302</v>
      </c>
      <c r="I12" s="165" t="s">
        <v>302</v>
      </c>
      <c r="J12" s="44" t="s">
        <v>302</v>
      </c>
    </row>
    <row r="13" spans="1:10" x14ac:dyDescent="0.4">
      <c r="A13" s="42" t="s">
        <v>128</v>
      </c>
      <c r="B13" s="162">
        <v>63.25</v>
      </c>
      <c r="C13" s="163">
        <v>30506.1</v>
      </c>
      <c r="D13" s="164">
        <v>71.811573564122725</v>
      </c>
      <c r="E13" s="163">
        <v>5286430.7</v>
      </c>
      <c r="F13" s="164">
        <v>92.728312547332152</v>
      </c>
      <c r="G13" s="163">
        <v>9832911</v>
      </c>
      <c r="H13" s="164">
        <v>66.313052595795185</v>
      </c>
      <c r="I13" s="165">
        <v>-0.46237378737588491</v>
      </c>
      <c r="J13" s="44">
        <v>0.39834178819287114</v>
      </c>
    </row>
    <row r="14" spans="1:10" x14ac:dyDescent="0.4">
      <c r="A14" s="42" t="s">
        <v>129</v>
      </c>
      <c r="B14" s="162">
        <v>60.75</v>
      </c>
      <c r="C14" s="163">
        <v>3534.8</v>
      </c>
      <c r="D14" s="164">
        <v>61.674402715892221</v>
      </c>
      <c r="E14" s="163">
        <v>73814.399999999994</v>
      </c>
      <c r="F14" s="164">
        <v>79.296147350579488</v>
      </c>
      <c r="G14" s="163">
        <v>234827.4</v>
      </c>
      <c r="H14" s="164">
        <v>53.823300854898498</v>
      </c>
      <c r="I14" s="165">
        <v>-0.68566530140860904</v>
      </c>
      <c r="J14" s="44">
        <v>0.47326801015703013</v>
      </c>
    </row>
    <row r="15" spans="1:10" x14ac:dyDescent="0.4">
      <c r="A15" s="43" t="s">
        <v>130</v>
      </c>
      <c r="B15" s="156">
        <v>55.679999999999986</v>
      </c>
      <c r="C15" s="157">
        <v>4077.2</v>
      </c>
      <c r="D15" s="158">
        <v>69.0892686597401</v>
      </c>
      <c r="E15" s="157">
        <v>157451.70000000001</v>
      </c>
      <c r="F15" s="158">
        <v>74.901475332804253</v>
      </c>
      <c r="G15" s="157">
        <v>159442.6</v>
      </c>
      <c r="H15" s="158">
        <v>60.206537636350312</v>
      </c>
      <c r="I15" s="159">
        <v>-1.2486625280822027E-2</v>
      </c>
      <c r="J15" s="45">
        <v>0.24407544883600352</v>
      </c>
    </row>
    <row r="16" spans="1:10" x14ac:dyDescent="0.4">
      <c r="A16" s="43" t="s">
        <v>131</v>
      </c>
      <c r="B16" s="156">
        <v>53.712999999999994</v>
      </c>
      <c r="C16" s="157">
        <v>8988.1</v>
      </c>
      <c r="D16" s="158">
        <v>69.979740055139814</v>
      </c>
      <c r="E16" s="157">
        <v>482939</v>
      </c>
      <c r="F16" s="158">
        <v>71.685459553047394</v>
      </c>
      <c r="G16" s="157" t="s">
        <v>302</v>
      </c>
      <c r="H16" s="158" t="s">
        <v>302</v>
      </c>
      <c r="I16" s="159" t="s">
        <v>302</v>
      </c>
      <c r="J16" s="45" t="s">
        <v>302</v>
      </c>
    </row>
    <row r="17" spans="1:10" x14ac:dyDescent="0.4">
      <c r="A17" s="43" t="s">
        <v>132</v>
      </c>
      <c r="B17" s="156">
        <v>51.744999999999948</v>
      </c>
      <c r="C17" s="157">
        <v>51769.5</v>
      </c>
      <c r="D17" s="158">
        <v>65.784939084848119</v>
      </c>
      <c r="E17" s="157">
        <v>881272.4</v>
      </c>
      <c r="F17" s="158">
        <v>66.048240763899969</v>
      </c>
      <c r="G17" s="157" t="s">
        <v>302</v>
      </c>
      <c r="H17" s="158" t="s">
        <v>302</v>
      </c>
      <c r="I17" s="159" t="s">
        <v>302</v>
      </c>
      <c r="J17" s="45" t="s">
        <v>302</v>
      </c>
    </row>
    <row r="18" spans="1:10" x14ac:dyDescent="0.4">
      <c r="A18" s="43" t="s">
        <v>133</v>
      </c>
      <c r="B18" s="156">
        <v>49.777999999999956</v>
      </c>
      <c r="C18" s="157">
        <v>93406.7</v>
      </c>
      <c r="D18" s="158">
        <v>56.66066462012683</v>
      </c>
      <c r="E18" s="157">
        <v>1178095.3</v>
      </c>
      <c r="F18" s="158">
        <v>58.841381676928087</v>
      </c>
      <c r="G18" s="157">
        <v>1485142.4</v>
      </c>
      <c r="H18" s="158">
        <v>51.226981119467773</v>
      </c>
      <c r="I18" s="159">
        <v>-0.206745898575113</v>
      </c>
      <c r="J18" s="45">
        <v>0.14864043109826389</v>
      </c>
    </row>
    <row r="19" spans="1:10" x14ac:dyDescent="0.4">
      <c r="A19" s="43" t="s">
        <v>134</v>
      </c>
      <c r="B19" s="156">
        <v>47.809999999999967</v>
      </c>
      <c r="C19" s="157">
        <v>58395.8</v>
      </c>
      <c r="D19" s="158">
        <v>50.444899369544146</v>
      </c>
      <c r="E19" s="157">
        <v>634126</v>
      </c>
      <c r="F19" s="158">
        <v>51.510595625856951</v>
      </c>
      <c r="G19" s="157">
        <v>314838.8</v>
      </c>
      <c r="H19" s="158">
        <v>43.528972519206413</v>
      </c>
      <c r="I19" s="159">
        <v>1.0141291352908219</v>
      </c>
      <c r="J19" s="45">
        <v>0.18336346218897734</v>
      </c>
    </row>
    <row r="20" spans="1:10" x14ac:dyDescent="0.4">
      <c r="A20" s="42" t="s">
        <v>135</v>
      </c>
      <c r="B20" s="162">
        <v>47.170000000000009</v>
      </c>
      <c r="C20" s="163">
        <v>1541.5</v>
      </c>
      <c r="D20" s="164">
        <v>62.450580603308474</v>
      </c>
      <c r="E20" s="163">
        <v>1047232.6</v>
      </c>
      <c r="F20" s="164">
        <v>67.891174587192936</v>
      </c>
      <c r="G20" s="163">
        <v>2260189.2000000002</v>
      </c>
      <c r="H20" s="164">
        <v>51.829692669091656</v>
      </c>
      <c r="I20" s="165">
        <v>-0.53666153258320148</v>
      </c>
      <c r="J20" s="44">
        <v>0.30988958434784342</v>
      </c>
    </row>
    <row r="21" spans="1:10" x14ac:dyDescent="0.4">
      <c r="A21" s="42" t="s">
        <v>136</v>
      </c>
      <c r="B21" s="162">
        <v>45.5</v>
      </c>
      <c r="C21" s="163">
        <v>26846.400000000001</v>
      </c>
      <c r="D21" s="164">
        <v>61.220677632755162</v>
      </c>
      <c r="E21" s="163">
        <v>4202722.2</v>
      </c>
      <c r="F21" s="164">
        <v>65.016479894864247</v>
      </c>
      <c r="G21" s="163" t="s">
        <v>302</v>
      </c>
      <c r="H21" s="164" t="s">
        <v>302</v>
      </c>
      <c r="I21" s="165" t="s">
        <v>302</v>
      </c>
      <c r="J21" s="44" t="s">
        <v>302</v>
      </c>
    </row>
    <row r="22" spans="1:10" x14ac:dyDescent="0.4">
      <c r="A22" s="42" t="s">
        <v>137</v>
      </c>
      <c r="B22" s="162">
        <v>43.82999999999997</v>
      </c>
      <c r="C22" s="163">
        <v>94488.6</v>
      </c>
      <c r="D22" s="164">
        <v>56.963867493009644</v>
      </c>
      <c r="E22" s="163">
        <v>6969598.4000000004</v>
      </c>
      <c r="F22" s="164">
        <v>61.044763300852424</v>
      </c>
      <c r="G22" s="163" t="s">
        <v>302</v>
      </c>
      <c r="H22" s="164" t="s">
        <v>302</v>
      </c>
      <c r="I22" s="165" t="s">
        <v>302</v>
      </c>
      <c r="J22" s="44" t="s">
        <v>302</v>
      </c>
    </row>
    <row r="23" spans="1:10" x14ac:dyDescent="0.4">
      <c r="A23" s="42" t="s">
        <v>138</v>
      </c>
      <c r="B23" s="162">
        <v>42.17000000000003</v>
      </c>
      <c r="C23" s="163">
        <v>117736.4</v>
      </c>
      <c r="D23" s="164">
        <v>51.017483378122655</v>
      </c>
      <c r="E23" s="163">
        <v>3171667.4</v>
      </c>
      <c r="F23" s="164">
        <v>56.449218064290115</v>
      </c>
      <c r="G23" s="163">
        <v>4426698.5</v>
      </c>
      <c r="H23" s="164">
        <v>43.453748718147367</v>
      </c>
      <c r="I23" s="165">
        <v>-0.28351402292250083</v>
      </c>
      <c r="J23" s="44">
        <v>0.29906440133473494</v>
      </c>
    </row>
    <row r="24" spans="1:10" x14ac:dyDescent="0.4">
      <c r="A24" s="42" t="s">
        <v>139</v>
      </c>
      <c r="B24" s="162">
        <v>40.5</v>
      </c>
      <c r="C24" s="163">
        <v>29835.5</v>
      </c>
      <c r="D24" s="164">
        <v>51.41636071123326</v>
      </c>
      <c r="E24" s="163">
        <v>301509</v>
      </c>
      <c r="F24" s="164">
        <v>53.14957371090086</v>
      </c>
      <c r="G24" s="163">
        <v>503300</v>
      </c>
      <c r="H24" s="164">
        <v>36.982148142261074</v>
      </c>
      <c r="I24" s="165">
        <v>-0.40093582356447449</v>
      </c>
      <c r="J24" s="44">
        <v>0.43716837395296082</v>
      </c>
    </row>
    <row r="25" spans="1:10" x14ac:dyDescent="0.4">
      <c r="A25" s="43" t="s">
        <v>140</v>
      </c>
      <c r="B25" s="156" t="s">
        <v>302</v>
      </c>
      <c r="C25" s="157" t="s">
        <v>302</v>
      </c>
      <c r="D25" s="158" t="s">
        <v>302</v>
      </c>
      <c r="E25" s="157">
        <v>1039</v>
      </c>
      <c r="F25" s="158">
        <v>70.163618864292587</v>
      </c>
      <c r="G25" s="157">
        <v>5021.8999999999996</v>
      </c>
      <c r="H25" s="158">
        <v>62.016033772078302</v>
      </c>
      <c r="I25" s="159">
        <v>-0.79310619486648481</v>
      </c>
      <c r="J25" s="45">
        <v>0.13137868703694175</v>
      </c>
    </row>
    <row r="26" spans="1:10" x14ac:dyDescent="0.4">
      <c r="A26" s="43" t="s">
        <v>141</v>
      </c>
      <c r="B26" s="156" t="s">
        <v>302</v>
      </c>
      <c r="C26" s="157" t="s">
        <v>302</v>
      </c>
      <c r="D26" s="158" t="s">
        <v>302</v>
      </c>
      <c r="E26" s="157">
        <v>206.5</v>
      </c>
      <c r="F26" s="158">
        <v>60.629539951573847</v>
      </c>
      <c r="G26" s="157" t="s">
        <v>302</v>
      </c>
      <c r="H26" s="158" t="s">
        <v>302</v>
      </c>
      <c r="I26" s="159" t="s">
        <v>302</v>
      </c>
      <c r="J26" s="45" t="s">
        <v>302</v>
      </c>
    </row>
    <row r="27" spans="1:10" ht="19.5" thickBot="1" x14ac:dyDescent="0.45">
      <c r="A27" s="51" t="s">
        <v>142</v>
      </c>
      <c r="B27" s="50" t="s">
        <v>302</v>
      </c>
      <c r="C27" s="49" t="s">
        <v>302</v>
      </c>
      <c r="D27" s="41" t="s">
        <v>302</v>
      </c>
      <c r="E27" s="49">
        <v>219385</v>
      </c>
      <c r="F27" s="41">
        <v>63.104989538938398</v>
      </c>
      <c r="G27" s="49">
        <v>382770</v>
      </c>
      <c r="H27" s="41">
        <v>50.09206816103665</v>
      </c>
      <c r="I27" s="40">
        <v>-0.42684902160566396</v>
      </c>
      <c r="J27" s="37">
        <v>0.25978007807678521</v>
      </c>
    </row>
    <row r="28" spans="1:10" x14ac:dyDescent="0.4">
      <c r="A28" s="100" t="s">
        <v>143</v>
      </c>
      <c r="B28" s="101">
        <v>28.099999999999998</v>
      </c>
      <c r="C28" s="102">
        <v>46997.8</v>
      </c>
      <c r="D28" s="103">
        <v>30.319141882905171</v>
      </c>
      <c r="E28" s="102">
        <v>3314723</v>
      </c>
      <c r="F28" s="103">
        <v>30.202630321784344</v>
      </c>
      <c r="G28" s="102">
        <v>5948920.7999999998</v>
      </c>
      <c r="H28" s="103">
        <v>21.483055516495995</v>
      </c>
      <c r="I28" s="104">
        <v>-0.4428026340508685</v>
      </c>
      <c r="J28" s="105">
        <v>0.4058815003570107</v>
      </c>
    </row>
    <row r="29" spans="1:10" x14ac:dyDescent="0.4">
      <c r="A29" s="42" t="s">
        <v>144</v>
      </c>
      <c r="B29" s="162">
        <v>27.099999999999984</v>
      </c>
      <c r="C29" s="163">
        <v>22437.3</v>
      </c>
      <c r="D29" s="164">
        <v>30.162987880465526</v>
      </c>
      <c r="E29" s="163">
        <v>1683743.3</v>
      </c>
      <c r="F29" s="164">
        <v>29.28220711878512</v>
      </c>
      <c r="G29" s="163">
        <v>2268856.6</v>
      </c>
      <c r="H29" s="164">
        <v>21.166891021939097</v>
      </c>
      <c r="I29" s="165">
        <v>-0.25788906182964583</v>
      </c>
      <c r="J29" s="44">
        <v>0.38339669668231602</v>
      </c>
    </row>
    <row r="30" spans="1:10" x14ac:dyDescent="0.4">
      <c r="A30" s="42" t="s">
        <v>145</v>
      </c>
      <c r="B30" s="162" t="s">
        <v>302</v>
      </c>
      <c r="C30" s="163" t="s">
        <v>302</v>
      </c>
      <c r="D30" s="164" t="s">
        <v>302</v>
      </c>
      <c r="E30" s="163">
        <v>119987.8</v>
      </c>
      <c r="F30" s="164">
        <v>23.863314089579102</v>
      </c>
      <c r="G30" s="163">
        <v>122845.2</v>
      </c>
      <c r="H30" s="164">
        <v>19.736235006507439</v>
      </c>
      <c r="I30" s="165">
        <v>-2.3260168081455312E-2</v>
      </c>
      <c r="J30" s="44">
        <v>0.20911177241813758</v>
      </c>
    </row>
    <row r="31" spans="1:10" x14ac:dyDescent="0.4">
      <c r="A31" s="43" t="s">
        <v>146</v>
      </c>
      <c r="B31" s="156">
        <v>24.980999999999998</v>
      </c>
      <c r="C31" s="157">
        <v>23154.3</v>
      </c>
      <c r="D31" s="158">
        <v>25.596426054148179</v>
      </c>
      <c r="E31" s="157">
        <v>1328158.8999999999</v>
      </c>
      <c r="F31" s="158">
        <v>26.093332999035955</v>
      </c>
      <c r="G31" s="157">
        <v>1503405.4</v>
      </c>
      <c r="H31" s="158">
        <v>19.160580129413411</v>
      </c>
      <c r="I31" s="159">
        <v>-0.11656636327101128</v>
      </c>
      <c r="J31" s="45">
        <v>0.36182374556499325</v>
      </c>
    </row>
    <row r="32" spans="1:10" x14ac:dyDescent="0.4">
      <c r="A32" s="43" t="s">
        <v>147</v>
      </c>
      <c r="B32" s="156">
        <v>24.092000000000009</v>
      </c>
      <c r="C32" s="157">
        <v>225657.60000000001</v>
      </c>
      <c r="D32" s="158">
        <v>24.567352005870848</v>
      </c>
      <c r="E32" s="157">
        <v>2993126.3</v>
      </c>
      <c r="F32" s="158">
        <v>26.545724924948047</v>
      </c>
      <c r="G32" s="157">
        <v>5813067.4000000004</v>
      </c>
      <c r="H32" s="158">
        <v>18.956127548974631</v>
      </c>
      <c r="I32" s="159">
        <v>-0.48510380251225033</v>
      </c>
      <c r="J32" s="45">
        <v>0.40037699452934677</v>
      </c>
    </row>
    <row r="33" spans="1:10" x14ac:dyDescent="0.4">
      <c r="A33" s="43" t="s">
        <v>148</v>
      </c>
      <c r="B33" s="156" t="s">
        <v>302</v>
      </c>
      <c r="C33" s="157" t="s">
        <v>302</v>
      </c>
      <c r="D33" s="158" t="s">
        <v>302</v>
      </c>
      <c r="E33" s="157">
        <v>635706.30000000005</v>
      </c>
      <c r="F33" s="158">
        <v>26.070918335661137</v>
      </c>
      <c r="G33" s="157">
        <v>1952970.2</v>
      </c>
      <c r="H33" s="158">
        <v>16.897932920882603</v>
      </c>
      <c r="I33" s="159">
        <v>-0.67449257546274899</v>
      </c>
      <c r="J33" s="45">
        <v>0.54284659891402953</v>
      </c>
    </row>
    <row r="34" spans="1:10" x14ac:dyDescent="0.4">
      <c r="A34" s="42" t="s">
        <v>149</v>
      </c>
      <c r="B34" s="162">
        <v>20.510000000000012</v>
      </c>
      <c r="C34" s="163">
        <v>110644.4</v>
      </c>
      <c r="D34" s="164">
        <v>24.508669756444974</v>
      </c>
      <c r="E34" s="163">
        <v>4347500.5999999996</v>
      </c>
      <c r="F34" s="164">
        <v>22.871520270750512</v>
      </c>
      <c r="G34" s="163">
        <v>5150396.4000000004</v>
      </c>
      <c r="H34" s="164">
        <v>15.933943307742263</v>
      </c>
      <c r="I34" s="165">
        <v>-0.15589009809031412</v>
      </c>
      <c r="J34" s="44">
        <v>0.43539611187378191</v>
      </c>
    </row>
    <row r="35" spans="1:10" x14ac:dyDescent="0.4">
      <c r="A35" s="42" t="s">
        <v>150</v>
      </c>
      <c r="B35" s="162">
        <v>19.770000000000035</v>
      </c>
      <c r="C35" s="163">
        <v>99878.5</v>
      </c>
      <c r="D35" s="164">
        <v>23.92930130108082</v>
      </c>
      <c r="E35" s="163">
        <v>3323433.7</v>
      </c>
      <c r="F35" s="164">
        <v>23.327853544964654</v>
      </c>
      <c r="G35" s="163">
        <v>3902249.4</v>
      </c>
      <c r="H35" s="164">
        <v>15.418976585658569</v>
      </c>
      <c r="I35" s="165">
        <v>-0.14832873060343085</v>
      </c>
      <c r="J35" s="44">
        <v>0.51293138136432836</v>
      </c>
    </row>
    <row r="36" spans="1:10" x14ac:dyDescent="0.4">
      <c r="A36" s="42" t="s">
        <v>151</v>
      </c>
      <c r="B36" s="162" t="s">
        <v>302</v>
      </c>
      <c r="C36" s="163" t="s">
        <v>302</v>
      </c>
      <c r="D36" s="164" t="s">
        <v>302</v>
      </c>
      <c r="E36" s="163">
        <v>891226.8</v>
      </c>
      <c r="F36" s="164">
        <v>22.201764982830447</v>
      </c>
      <c r="G36" s="163">
        <v>20584705.899999999</v>
      </c>
      <c r="H36" s="164">
        <v>12.583536575569923</v>
      </c>
      <c r="I36" s="165">
        <v>-0.9567044190803814</v>
      </c>
      <c r="J36" s="44">
        <v>0.76435017687584406</v>
      </c>
    </row>
    <row r="37" spans="1:10" x14ac:dyDescent="0.4">
      <c r="A37" s="43" t="s">
        <v>152</v>
      </c>
      <c r="B37" s="156">
        <v>33.25</v>
      </c>
      <c r="C37" s="157">
        <v>8.4</v>
      </c>
      <c r="D37" s="158">
        <v>33.875</v>
      </c>
      <c r="E37" s="157">
        <v>39589.599999999999</v>
      </c>
      <c r="F37" s="158">
        <v>36.323700235517116</v>
      </c>
      <c r="G37" s="157">
        <v>54037.7</v>
      </c>
      <c r="H37" s="158">
        <v>28.407054141860044</v>
      </c>
      <c r="I37" s="159">
        <v>-0.26737074301830016</v>
      </c>
      <c r="J37" s="45">
        <v>0.27868592266282433</v>
      </c>
    </row>
    <row r="38" spans="1:10" x14ac:dyDescent="0.4">
      <c r="A38" s="43" t="s">
        <v>153</v>
      </c>
      <c r="B38" s="156">
        <v>29.5</v>
      </c>
      <c r="C38" s="157">
        <v>3668.7</v>
      </c>
      <c r="D38" s="158">
        <v>29.503816065636329</v>
      </c>
      <c r="E38" s="157">
        <v>282696.40000000002</v>
      </c>
      <c r="F38" s="158">
        <v>33.297532953952853</v>
      </c>
      <c r="G38" s="157">
        <v>271630.90000000002</v>
      </c>
      <c r="H38" s="158">
        <v>22.780000164929657</v>
      </c>
      <c r="I38" s="159">
        <v>4.0737265163867581E-2</v>
      </c>
      <c r="J38" s="45">
        <v>0.46170029468284129</v>
      </c>
    </row>
    <row r="39" spans="1:10" x14ac:dyDescent="0.4">
      <c r="A39" s="42" t="s">
        <v>154</v>
      </c>
      <c r="B39" s="162">
        <v>27.066000000000003</v>
      </c>
      <c r="C39" s="163">
        <v>5007.2</v>
      </c>
      <c r="D39" s="164">
        <v>27.109842447975964</v>
      </c>
      <c r="E39" s="163">
        <v>688748.2</v>
      </c>
      <c r="F39" s="164">
        <v>28.707104156983988</v>
      </c>
      <c r="G39" s="163">
        <v>981541.7</v>
      </c>
      <c r="H39" s="164">
        <v>22.64232939727281</v>
      </c>
      <c r="I39" s="165">
        <v>-0.29829960357262458</v>
      </c>
      <c r="J39" s="44">
        <v>0.26785118497753407</v>
      </c>
    </row>
    <row r="40" spans="1:10" x14ac:dyDescent="0.4">
      <c r="A40" s="42" t="s">
        <v>155</v>
      </c>
      <c r="B40" s="162">
        <v>24.012999999999987</v>
      </c>
      <c r="C40" s="163">
        <v>310546</v>
      </c>
      <c r="D40" s="164">
        <v>26.546377819243176</v>
      </c>
      <c r="E40" s="163">
        <v>5829201.2999999998</v>
      </c>
      <c r="F40" s="164">
        <v>27.71224046748522</v>
      </c>
      <c r="G40" s="163">
        <v>6559324</v>
      </c>
      <c r="H40" s="164">
        <v>19.265473818459633</v>
      </c>
      <c r="I40" s="165">
        <v>-0.1113106625011968</v>
      </c>
      <c r="J40" s="44">
        <v>0.43844063886620499</v>
      </c>
    </row>
    <row r="41" spans="1:10" x14ac:dyDescent="0.4">
      <c r="A41" s="43" t="s">
        <v>156</v>
      </c>
      <c r="B41" s="156">
        <v>23.45000000000001</v>
      </c>
      <c r="C41" s="157">
        <v>11876.3</v>
      </c>
      <c r="D41" s="158">
        <v>24.574975371117272</v>
      </c>
      <c r="E41" s="157">
        <v>2732423.2</v>
      </c>
      <c r="F41" s="158">
        <v>26.19737798668957</v>
      </c>
      <c r="G41" s="157">
        <v>2168696.1</v>
      </c>
      <c r="H41" s="158">
        <v>19.83251314003838</v>
      </c>
      <c r="I41" s="159">
        <v>0.25993826428700639</v>
      </c>
      <c r="J41" s="45">
        <v>0.32093082715783711</v>
      </c>
    </row>
    <row r="42" spans="1:10" x14ac:dyDescent="0.4">
      <c r="A42" s="43" t="s">
        <v>157</v>
      </c>
      <c r="B42" s="156">
        <v>20.769999999999996</v>
      </c>
      <c r="C42" s="157">
        <v>143029.4</v>
      </c>
      <c r="D42" s="158">
        <v>23.75431219036086</v>
      </c>
      <c r="E42" s="157">
        <v>2538446</v>
      </c>
      <c r="F42" s="158">
        <v>24.533509718150427</v>
      </c>
      <c r="G42" s="157">
        <v>2668436</v>
      </c>
      <c r="H42" s="158">
        <v>17.146969123486546</v>
      </c>
      <c r="I42" s="159">
        <v>-4.8713928308567266E-2</v>
      </c>
      <c r="J42" s="45">
        <v>0.43077820584317661</v>
      </c>
    </row>
    <row r="43" spans="1:10" ht="19.5" thickBot="1" x14ac:dyDescent="0.45">
      <c r="A43" s="51" t="s">
        <v>158</v>
      </c>
      <c r="B43" s="50" t="s">
        <v>302</v>
      </c>
      <c r="C43" s="49" t="s">
        <v>302</v>
      </c>
      <c r="D43" s="41" t="s">
        <v>302</v>
      </c>
      <c r="E43" s="49">
        <v>25208.5</v>
      </c>
      <c r="F43" s="41">
        <v>27.540037685701254</v>
      </c>
      <c r="G43" s="49">
        <v>76369.899999999994</v>
      </c>
      <c r="H43" s="41">
        <v>20.446732416829143</v>
      </c>
      <c r="I43" s="40">
        <v>-0.669915765242589</v>
      </c>
      <c r="J43" s="37">
        <v>0.34691632502774905</v>
      </c>
    </row>
    <row r="44" spans="1:10" x14ac:dyDescent="0.4">
      <c r="A44" s="100" t="s">
        <v>159</v>
      </c>
      <c r="B44" s="101">
        <v>293</v>
      </c>
      <c r="C44" s="102">
        <v>9433</v>
      </c>
      <c r="D44" s="103">
        <v>513.55804092017388</v>
      </c>
      <c r="E44" s="102">
        <v>218942.2</v>
      </c>
      <c r="F44" s="103">
        <v>593.31573903980131</v>
      </c>
      <c r="G44" s="102">
        <v>304429.90000000002</v>
      </c>
      <c r="H44" s="103">
        <v>551.31599432250255</v>
      </c>
      <c r="I44" s="104">
        <v>-0.28081243005368395</v>
      </c>
      <c r="J44" s="105">
        <v>7.6180892899563216E-2</v>
      </c>
    </row>
    <row r="45" spans="1:10" x14ac:dyDescent="0.4">
      <c r="A45" s="42" t="s">
        <v>160</v>
      </c>
      <c r="B45" s="162">
        <v>288</v>
      </c>
      <c r="C45" s="163">
        <v>12557.2</v>
      </c>
      <c r="D45" s="164">
        <v>487.45497403879841</v>
      </c>
      <c r="E45" s="163">
        <v>277781.90000000002</v>
      </c>
      <c r="F45" s="164">
        <v>561.25483089430941</v>
      </c>
      <c r="G45" s="163">
        <v>437542.6</v>
      </c>
      <c r="H45" s="164">
        <v>511.35213576917982</v>
      </c>
      <c r="I45" s="165">
        <v>-0.36513176088454008</v>
      </c>
      <c r="J45" s="44">
        <v>9.7589687486228177E-2</v>
      </c>
    </row>
    <row r="46" spans="1:10" x14ac:dyDescent="0.4">
      <c r="A46" s="42" t="s">
        <v>161</v>
      </c>
      <c r="B46" s="162">
        <v>243</v>
      </c>
      <c r="C46" s="163">
        <v>3896.7</v>
      </c>
      <c r="D46" s="164">
        <v>380.28467677778639</v>
      </c>
      <c r="E46" s="163">
        <v>84061.4</v>
      </c>
      <c r="F46" s="164">
        <v>393.83109988651148</v>
      </c>
      <c r="G46" s="163">
        <v>66668.899999999994</v>
      </c>
      <c r="H46" s="164">
        <v>363.74533013144077</v>
      </c>
      <c r="I46" s="165">
        <v>0.26087876056152121</v>
      </c>
      <c r="J46" s="44">
        <v>8.2711081800552894E-2</v>
      </c>
    </row>
    <row r="47" spans="1:10" x14ac:dyDescent="0.4">
      <c r="A47" s="43" t="s">
        <v>162</v>
      </c>
      <c r="B47" s="156">
        <v>110</v>
      </c>
      <c r="C47" s="157">
        <v>22737.5</v>
      </c>
      <c r="D47" s="158">
        <v>122.24454755360088</v>
      </c>
      <c r="E47" s="157">
        <v>647823.4</v>
      </c>
      <c r="F47" s="158">
        <v>122.48716170178477</v>
      </c>
      <c r="G47" s="157">
        <v>726281.2</v>
      </c>
      <c r="H47" s="158">
        <v>117.01025506374117</v>
      </c>
      <c r="I47" s="159">
        <v>-0.10802675327407613</v>
      </c>
      <c r="J47" s="45">
        <v>4.6807065201764274E-2</v>
      </c>
    </row>
    <row r="48" spans="1:10" x14ac:dyDescent="0.4">
      <c r="A48" s="43" t="s">
        <v>163</v>
      </c>
      <c r="B48" s="156" t="s">
        <v>193</v>
      </c>
      <c r="C48" s="157">
        <v>12</v>
      </c>
      <c r="D48" s="158">
        <v>0</v>
      </c>
      <c r="E48" s="157">
        <v>808</v>
      </c>
      <c r="F48" s="158">
        <v>0.55816831683168322</v>
      </c>
      <c r="G48" s="157">
        <v>1286</v>
      </c>
      <c r="H48" s="158">
        <v>0</v>
      </c>
      <c r="I48" s="159">
        <v>-0.37169517884914466</v>
      </c>
      <c r="J48" s="45" t="s">
        <v>302</v>
      </c>
    </row>
    <row r="49" spans="1:10" x14ac:dyDescent="0.4">
      <c r="A49" s="43" t="s">
        <v>164</v>
      </c>
      <c r="B49" s="156" t="s">
        <v>302</v>
      </c>
      <c r="C49" s="157" t="s">
        <v>302</v>
      </c>
      <c r="D49" s="158" t="s">
        <v>302</v>
      </c>
      <c r="E49" s="157">
        <v>2723</v>
      </c>
      <c r="F49" s="158">
        <v>30.945648182152038</v>
      </c>
      <c r="G49" s="157">
        <v>4411</v>
      </c>
      <c r="H49" s="158">
        <v>24.149399229199727</v>
      </c>
      <c r="I49" s="159">
        <v>-0.38267966447517571</v>
      </c>
      <c r="J49" s="45">
        <v>0.28142517701785197</v>
      </c>
    </row>
    <row r="50" spans="1:10" x14ac:dyDescent="0.4">
      <c r="A50" s="43" t="s">
        <v>165</v>
      </c>
      <c r="B50" s="156" t="s">
        <v>302</v>
      </c>
      <c r="C50" s="157" t="s">
        <v>302</v>
      </c>
      <c r="D50" s="158" t="s">
        <v>302</v>
      </c>
      <c r="E50" s="157">
        <v>5060</v>
      </c>
      <c r="F50" s="158">
        <v>34.323122529644266</v>
      </c>
      <c r="G50" s="157">
        <v>4936.2</v>
      </c>
      <c r="H50" s="158">
        <v>35.369109841578542</v>
      </c>
      <c r="I50" s="159">
        <v>2.5080021068838415E-2</v>
      </c>
      <c r="J50" s="45">
        <v>-2.9573470087863343E-2</v>
      </c>
    </row>
    <row r="51" spans="1:10" x14ac:dyDescent="0.4">
      <c r="A51" s="43" t="s">
        <v>166</v>
      </c>
      <c r="B51" s="156">
        <v>45</v>
      </c>
      <c r="C51" s="157">
        <v>55</v>
      </c>
      <c r="D51" s="158">
        <v>50</v>
      </c>
      <c r="E51" s="157">
        <v>2985</v>
      </c>
      <c r="F51" s="158">
        <v>50.553098827470684</v>
      </c>
      <c r="G51" s="157">
        <v>1435</v>
      </c>
      <c r="H51" s="158">
        <v>51.038662020905917</v>
      </c>
      <c r="I51" s="159">
        <v>1.0801393728222997</v>
      </c>
      <c r="J51" s="45">
        <v>-9.5136348448229668E-3</v>
      </c>
    </row>
    <row r="52" spans="1:10" x14ac:dyDescent="0.4">
      <c r="A52" s="43" t="s">
        <v>167</v>
      </c>
      <c r="B52" s="156">
        <v>65</v>
      </c>
      <c r="C52" s="157">
        <v>682</v>
      </c>
      <c r="D52" s="158">
        <v>65</v>
      </c>
      <c r="E52" s="157">
        <v>22462.400000000001</v>
      </c>
      <c r="F52" s="158">
        <v>77.717260844789507</v>
      </c>
      <c r="G52" s="157">
        <v>27973.4</v>
      </c>
      <c r="H52" s="158">
        <v>85.746997147289918</v>
      </c>
      <c r="I52" s="159">
        <v>-0.19700858672882093</v>
      </c>
      <c r="J52" s="45">
        <v>-9.3644518987732212E-2</v>
      </c>
    </row>
    <row r="53" spans="1:10" x14ac:dyDescent="0.4">
      <c r="A53" s="43" t="s">
        <v>168</v>
      </c>
      <c r="B53" s="156">
        <v>65</v>
      </c>
      <c r="C53" s="157">
        <v>3214.5</v>
      </c>
      <c r="D53" s="158">
        <v>122.99657800591072</v>
      </c>
      <c r="E53" s="157">
        <v>88278.5</v>
      </c>
      <c r="F53" s="158">
        <v>122.01239509053732</v>
      </c>
      <c r="G53" s="157">
        <v>122597.5</v>
      </c>
      <c r="H53" s="158">
        <v>105.33909745304757</v>
      </c>
      <c r="I53" s="159">
        <v>-0.27993229878260162</v>
      </c>
      <c r="J53" s="45">
        <v>0.15828213873696312</v>
      </c>
    </row>
    <row r="54" spans="1:10" x14ac:dyDescent="0.4">
      <c r="A54" s="42" t="s">
        <v>169</v>
      </c>
      <c r="B54" s="162" t="s">
        <v>302</v>
      </c>
      <c r="C54" s="163" t="s">
        <v>302</v>
      </c>
      <c r="D54" s="164" t="s">
        <v>302</v>
      </c>
      <c r="E54" s="163">
        <v>81.8</v>
      </c>
      <c r="F54" s="164">
        <v>56.911612903225809</v>
      </c>
      <c r="G54" s="163">
        <v>1232.9000000000001</v>
      </c>
      <c r="H54" s="164">
        <v>48.411648822269818</v>
      </c>
      <c r="I54" s="165">
        <v>-0.93365236434422905</v>
      </c>
      <c r="J54" s="44">
        <v>0.17557683507457664</v>
      </c>
    </row>
    <row r="55" spans="1:10" x14ac:dyDescent="0.4">
      <c r="A55" s="42" t="s">
        <v>170</v>
      </c>
      <c r="B55" s="162" t="s">
        <v>302</v>
      </c>
      <c r="C55" s="163" t="s">
        <v>302</v>
      </c>
      <c r="D55" s="164" t="s">
        <v>302</v>
      </c>
      <c r="E55" s="163">
        <v>400</v>
      </c>
      <c r="F55" s="164">
        <v>55.332673267326733</v>
      </c>
      <c r="G55" s="163">
        <v>1051.4000000000001</v>
      </c>
      <c r="H55" s="164">
        <v>47.88090395480225</v>
      </c>
      <c r="I55" s="165">
        <v>-0.61955487920867414</v>
      </c>
      <c r="J55" s="44">
        <v>0.15563134145417701</v>
      </c>
    </row>
    <row r="56" spans="1:10" x14ac:dyDescent="0.4">
      <c r="A56" s="42" t="s">
        <v>171</v>
      </c>
      <c r="B56" s="162" t="s">
        <v>302</v>
      </c>
      <c r="C56" s="163" t="s">
        <v>302</v>
      </c>
      <c r="D56" s="164" t="s">
        <v>302</v>
      </c>
      <c r="E56" s="163" t="s">
        <v>302</v>
      </c>
      <c r="F56" s="164" t="s">
        <v>302</v>
      </c>
      <c r="G56" s="163">
        <v>0.7</v>
      </c>
      <c r="H56" s="164">
        <v>75</v>
      </c>
      <c r="I56" s="165" t="s">
        <v>302</v>
      </c>
      <c r="J56" s="44" t="s">
        <v>302</v>
      </c>
    </row>
    <row r="57" spans="1:10" x14ac:dyDescent="0.4">
      <c r="A57" s="43" t="s">
        <v>172</v>
      </c>
      <c r="B57" s="156">
        <v>53.76</v>
      </c>
      <c r="C57" s="157">
        <v>9785.1</v>
      </c>
      <c r="D57" s="158">
        <v>57.03973811622236</v>
      </c>
      <c r="E57" s="157">
        <v>54328.1</v>
      </c>
      <c r="F57" s="158">
        <v>62.720085759934044</v>
      </c>
      <c r="G57" s="157">
        <v>94103.8</v>
      </c>
      <c r="H57" s="158">
        <v>59.895895792842495</v>
      </c>
      <c r="I57" s="159">
        <v>-0.42267899914774965</v>
      </c>
      <c r="J57" s="45">
        <v>4.7151644193775238E-2</v>
      </c>
    </row>
    <row r="58" spans="1:10" x14ac:dyDescent="0.4">
      <c r="A58" s="43" t="s">
        <v>173</v>
      </c>
      <c r="B58" s="156">
        <v>52.64</v>
      </c>
      <c r="C58" s="157">
        <v>1149.5999999999999</v>
      </c>
      <c r="D58" s="158">
        <v>52.843468095470051</v>
      </c>
      <c r="E58" s="157">
        <v>70275.8</v>
      </c>
      <c r="F58" s="158">
        <v>64.573641675060244</v>
      </c>
      <c r="G58" s="157">
        <v>63421.8</v>
      </c>
      <c r="H58" s="158">
        <v>59.878640288062002</v>
      </c>
      <c r="I58" s="159">
        <v>0.10807009577148551</v>
      </c>
      <c r="J58" s="45">
        <v>7.8408617236659012E-2</v>
      </c>
    </row>
    <row r="59" spans="1:10" ht="19.5" thickBot="1" x14ac:dyDescent="0.45">
      <c r="A59" s="51" t="s">
        <v>174</v>
      </c>
      <c r="B59" s="50" t="s">
        <v>302</v>
      </c>
      <c r="C59" s="49" t="s">
        <v>302</v>
      </c>
      <c r="D59" s="41" t="s">
        <v>302</v>
      </c>
      <c r="E59" s="49">
        <v>15806.5</v>
      </c>
      <c r="F59" s="41">
        <v>66.750007794232275</v>
      </c>
      <c r="G59" s="49">
        <v>9933.2999999999993</v>
      </c>
      <c r="H59" s="41">
        <v>65.392801975397717</v>
      </c>
      <c r="I59" s="40">
        <v>0.59126372907291647</v>
      </c>
      <c r="J59" s="37">
        <v>2.0754666841545803E-2</v>
      </c>
    </row>
    <row r="60" spans="1:10" x14ac:dyDescent="0.4">
      <c r="A60" s="100" t="s">
        <v>175</v>
      </c>
      <c r="B60" s="101">
        <v>48</v>
      </c>
      <c r="C60" s="102">
        <v>920.9</v>
      </c>
      <c r="D60" s="103">
        <v>55.745151482245632</v>
      </c>
      <c r="E60" s="102">
        <v>2619621</v>
      </c>
      <c r="F60" s="103">
        <v>61.855364264525299</v>
      </c>
      <c r="G60" s="102">
        <v>2079439.1</v>
      </c>
      <c r="H60" s="103">
        <v>59.231013805597883</v>
      </c>
      <c r="I60" s="104">
        <v>0.25977288779459801</v>
      </c>
      <c r="J60" s="105">
        <v>4.4307032588380098E-2</v>
      </c>
    </row>
    <row r="61" spans="1:10" x14ac:dyDescent="0.4">
      <c r="A61" s="42" t="s">
        <v>176</v>
      </c>
      <c r="B61" s="162">
        <v>47</v>
      </c>
      <c r="C61" s="163">
        <v>1184</v>
      </c>
      <c r="D61" s="164">
        <v>52.951858108108105</v>
      </c>
      <c r="E61" s="163">
        <v>2377936.7000000002</v>
      </c>
      <c r="F61" s="164">
        <v>61.640069699920929</v>
      </c>
      <c r="G61" s="163">
        <v>2264119.7999999998</v>
      </c>
      <c r="H61" s="164">
        <v>59.624561081087663</v>
      </c>
      <c r="I61" s="165">
        <v>5.0269822294739169E-2</v>
      </c>
      <c r="J61" s="44">
        <v>3.3803328398379878E-2</v>
      </c>
    </row>
    <row r="62" spans="1:10" x14ac:dyDescent="0.4">
      <c r="A62" s="42" t="s">
        <v>177</v>
      </c>
      <c r="B62" s="162">
        <v>46</v>
      </c>
      <c r="C62" s="163">
        <v>10</v>
      </c>
      <c r="D62" s="164">
        <v>53</v>
      </c>
      <c r="E62" s="163">
        <v>223502.9</v>
      </c>
      <c r="F62" s="164">
        <v>60.861604569784149</v>
      </c>
      <c r="G62" s="163">
        <v>257269.5</v>
      </c>
      <c r="H62" s="164">
        <v>60.052707336081433</v>
      </c>
      <c r="I62" s="165">
        <v>-0.13124991497243166</v>
      </c>
      <c r="J62" s="44">
        <v>1.3469787951037248E-2</v>
      </c>
    </row>
    <row r="63" spans="1:10" x14ac:dyDescent="0.4">
      <c r="A63" s="43" t="s">
        <v>178</v>
      </c>
      <c r="B63" s="156">
        <v>12</v>
      </c>
      <c r="C63" s="157">
        <v>2049.6</v>
      </c>
      <c r="D63" s="158">
        <v>13.924180327868852</v>
      </c>
      <c r="E63" s="157">
        <v>291352.3</v>
      </c>
      <c r="F63" s="158">
        <v>19.164495378370127</v>
      </c>
      <c r="G63" s="157">
        <v>221331.8</v>
      </c>
      <c r="H63" s="158">
        <v>13.078801953794112</v>
      </c>
      <c r="I63" s="159">
        <v>0.31635987237260982</v>
      </c>
      <c r="J63" s="45">
        <v>0.46530970084844636</v>
      </c>
    </row>
    <row r="64" spans="1:10" x14ac:dyDescent="0.4">
      <c r="A64" s="43" t="s">
        <v>179</v>
      </c>
      <c r="B64" s="156">
        <v>12</v>
      </c>
      <c r="C64" s="157">
        <v>1948.3</v>
      </c>
      <c r="D64" s="158">
        <v>12.55325477798535</v>
      </c>
      <c r="E64" s="157">
        <v>209939.6</v>
      </c>
      <c r="F64" s="158">
        <v>19.5240187013735</v>
      </c>
      <c r="G64" s="157">
        <v>164291.9</v>
      </c>
      <c r="H64" s="158">
        <v>15.347570540394992</v>
      </c>
      <c r="I64" s="159">
        <v>0.27784510374522431</v>
      </c>
      <c r="J64" s="45">
        <v>0.27212438281264423</v>
      </c>
    </row>
    <row r="65" spans="1:10" x14ac:dyDescent="0.4">
      <c r="A65" s="43" t="s">
        <v>180</v>
      </c>
      <c r="B65" s="156" t="s">
        <v>302</v>
      </c>
      <c r="C65" s="157" t="s">
        <v>302</v>
      </c>
      <c r="D65" s="158" t="s">
        <v>302</v>
      </c>
      <c r="E65" s="157">
        <v>2492.5</v>
      </c>
      <c r="F65" s="158">
        <v>5.1622669063131887</v>
      </c>
      <c r="G65" s="157">
        <v>2897.6</v>
      </c>
      <c r="H65" s="158">
        <v>7.2087641318001738</v>
      </c>
      <c r="I65" s="159">
        <v>-0.13980535615681941</v>
      </c>
      <c r="J65" s="45">
        <v>-0.28389016315005072</v>
      </c>
    </row>
    <row r="66" spans="1:10" x14ac:dyDescent="0.4">
      <c r="A66" s="42" t="s">
        <v>181</v>
      </c>
      <c r="B66" s="162">
        <v>10.284000000000001</v>
      </c>
      <c r="C66" s="163">
        <v>296.89999999999998</v>
      </c>
      <c r="D66" s="164">
        <v>10.370937752627324</v>
      </c>
      <c r="E66" s="163">
        <v>52949.599999999999</v>
      </c>
      <c r="F66" s="164">
        <v>12.971383148214061</v>
      </c>
      <c r="G66" s="163">
        <v>36898.800000000003</v>
      </c>
      <c r="H66" s="164">
        <v>11.045440472473722</v>
      </c>
      <c r="I66" s="165">
        <v>0.43499517599488313</v>
      </c>
      <c r="J66" s="44">
        <v>0.17436540267814307</v>
      </c>
    </row>
    <row r="67" spans="1:10" x14ac:dyDescent="0.4">
      <c r="A67" s="42" t="s">
        <v>182</v>
      </c>
      <c r="B67" s="162">
        <v>10.283999999999999</v>
      </c>
      <c r="C67" s="163">
        <v>237.6</v>
      </c>
      <c r="D67" s="164">
        <v>10.28767676767677</v>
      </c>
      <c r="E67" s="163">
        <v>49365.7</v>
      </c>
      <c r="F67" s="164">
        <v>12.299488065807608</v>
      </c>
      <c r="G67" s="163">
        <v>77425.600000000006</v>
      </c>
      <c r="H67" s="164">
        <v>12.103800605381467</v>
      </c>
      <c r="I67" s="165">
        <v>-0.362411140501333</v>
      </c>
      <c r="J67" s="44">
        <v>1.616743920410723E-2</v>
      </c>
    </row>
    <row r="68" spans="1:10" x14ac:dyDescent="0.4">
      <c r="A68" s="42" t="s">
        <v>183</v>
      </c>
      <c r="B68" s="162">
        <v>3.4279999999999999</v>
      </c>
      <c r="C68" s="163">
        <v>1083.5999999999999</v>
      </c>
      <c r="D68" s="164">
        <v>6.613842746400886</v>
      </c>
      <c r="E68" s="163">
        <v>11674.2</v>
      </c>
      <c r="F68" s="164">
        <v>7.731524901063886</v>
      </c>
      <c r="G68" s="163">
        <v>44575.199999999997</v>
      </c>
      <c r="H68" s="164">
        <v>6.9765309226590286</v>
      </c>
      <c r="I68" s="165">
        <v>-0.73810100683788304</v>
      </c>
      <c r="J68" s="44">
        <v>0.10821911158634981</v>
      </c>
    </row>
    <row r="69" spans="1:10" x14ac:dyDescent="0.4">
      <c r="A69" s="43" t="s">
        <v>184</v>
      </c>
      <c r="B69" s="156">
        <v>8.58</v>
      </c>
      <c r="C69" s="157">
        <v>221.5</v>
      </c>
      <c r="D69" s="158">
        <v>8.5800000000000018</v>
      </c>
      <c r="E69" s="157">
        <v>647515.5</v>
      </c>
      <c r="F69" s="158">
        <v>14.038955283695927</v>
      </c>
      <c r="G69" s="157">
        <v>353115.9</v>
      </c>
      <c r="H69" s="158">
        <v>10.446780504644542</v>
      </c>
      <c r="I69" s="159">
        <v>0.83371946717777357</v>
      </c>
      <c r="J69" s="45">
        <v>0.34385471939937262</v>
      </c>
    </row>
    <row r="70" spans="1:10" x14ac:dyDescent="0.4">
      <c r="A70" s="43" t="s">
        <v>185</v>
      </c>
      <c r="B70" s="156">
        <v>8.579999999999993</v>
      </c>
      <c r="C70" s="157">
        <v>12434.9</v>
      </c>
      <c r="D70" s="158">
        <v>8.8989384715598838</v>
      </c>
      <c r="E70" s="157">
        <v>679678</v>
      </c>
      <c r="F70" s="158">
        <v>10.501896971801392</v>
      </c>
      <c r="G70" s="157">
        <v>585896.19999999995</v>
      </c>
      <c r="H70" s="158">
        <v>8.8819538341433937</v>
      </c>
      <c r="I70" s="159">
        <v>0.16006555427394828</v>
      </c>
      <c r="J70" s="45">
        <v>0.18238589930863236</v>
      </c>
    </row>
    <row r="71" spans="1:10" ht="19.5" thickBot="1" x14ac:dyDescent="0.45">
      <c r="A71" s="51" t="s">
        <v>186</v>
      </c>
      <c r="B71" s="50">
        <v>2.86</v>
      </c>
      <c r="C71" s="49">
        <v>2674.8</v>
      </c>
      <c r="D71" s="41">
        <v>3.4404142365784356</v>
      </c>
      <c r="E71" s="49">
        <v>166057.1</v>
      </c>
      <c r="F71" s="41">
        <v>7.4126698587413893</v>
      </c>
      <c r="G71" s="49">
        <v>171207.1</v>
      </c>
      <c r="H71" s="41">
        <v>5.2785402007276474</v>
      </c>
      <c r="I71" s="40">
        <v>-3.0080528202393476E-2</v>
      </c>
      <c r="J71" s="37">
        <v>0.40430300364474858</v>
      </c>
    </row>
    <row r="72" spans="1:10" x14ac:dyDescent="0.4">
      <c r="A72" s="114" t="s">
        <v>187</v>
      </c>
      <c r="B72" s="115">
        <v>30</v>
      </c>
      <c r="C72" s="116">
        <v>1695.2</v>
      </c>
      <c r="D72" s="117">
        <v>40.62046797084772</v>
      </c>
      <c r="E72" s="116">
        <v>374888.4</v>
      </c>
      <c r="F72" s="117">
        <v>39.247204446139975</v>
      </c>
      <c r="G72" s="116">
        <v>481322.6</v>
      </c>
      <c r="H72" s="117">
        <v>31.223354977846316</v>
      </c>
      <c r="I72" s="118">
        <v>-0.22112861519488169</v>
      </c>
      <c r="J72" s="119">
        <v>0.25698229655290927</v>
      </c>
    </row>
    <row r="73" spans="1:10" x14ac:dyDescent="0.4">
      <c r="A73" s="120" t="s">
        <v>188</v>
      </c>
      <c r="B73" s="121">
        <v>24</v>
      </c>
      <c r="C73" s="108">
        <v>1303.9000000000001</v>
      </c>
      <c r="D73" s="109">
        <v>38.04189526184539</v>
      </c>
      <c r="E73" s="108">
        <v>56933.8</v>
      </c>
      <c r="F73" s="109">
        <v>32.7851999817264</v>
      </c>
      <c r="G73" s="108">
        <v>68826.2</v>
      </c>
      <c r="H73" s="109">
        <v>28.47873990905158</v>
      </c>
      <c r="I73" s="110">
        <v>-0.17278885075741499</v>
      </c>
      <c r="J73" s="122">
        <v>0.151216665007923</v>
      </c>
    </row>
    <row r="74" spans="1:10" x14ac:dyDescent="0.4">
      <c r="A74" s="120" t="s">
        <v>189</v>
      </c>
      <c r="B74" s="121">
        <v>10</v>
      </c>
      <c r="C74" s="108">
        <v>131.30000000000001</v>
      </c>
      <c r="D74" s="109">
        <v>10.376237623762377</v>
      </c>
      <c r="E74" s="108">
        <v>501</v>
      </c>
      <c r="F74" s="109">
        <v>11.655370177267987</v>
      </c>
      <c r="G74" s="108">
        <v>401.5</v>
      </c>
      <c r="H74" s="109">
        <v>15.361270358306188</v>
      </c>
      <c r="I74" s="110">
        <v>0.24782067247820672</v>
      </c>
      <c r="J74" s="122">
        <v>-0.24124959033966464</v>
      </c>
    </row>
    <row r="75" spans="1:10" x14ac:dyDescent="0.4">
      <c r="A75" s="123" t="s">
        <v>190</v>
      </c>
      <c r="B75" s="124">
        <v>19</v>
      </c>
      <c r="C75" s="111">
        <v>3988.1</v>
      </c>
      <c r="D75" s="112">
        <v>24.414269666865575</v>
      </c>
      <c r="E75" s="111">
        <v>1098520.3999999999</v>
      </c>
      <c r="F75" s="112">
        <v>31.335723003817055</v>
      </c>
      <c r="G75" s="111">
        <v>1622072</v>
      </c>
      <c r="H75" s="112">
        <v>19.928079632997942</v>
      </c>
      <c r="I75" s="113">
        <v>-0.3227671767960979</v>
      </c>
      <c r="J75" s="125">
        <v>0.57244067571517265</v>
      </c>
    </row>
    <row r="76" spans="1:10" x14ac:dyDescent="0.4">
      <c r="A76" s="123" t="s">
        <v>191</v>
      </c>
      <c r="B76" s="124">
        <v>12</v>
      </c>
      <c r="C76" s="111">
        <v>209.3</v>
      </c>
      <c r="D76" s="112">
        <v>21.53846153846154</v>
      </c>
      <c r="E76" s="111">
        <v>24308</v>
      </c>
      <c r="F76" s="112">
        <v>14.185520275990756</v>
      </c>
      <c r="G76" s="111">
        <v>37418.5</v>
      </c>
      <c r="H76" s="112">
        <v>11.855438239409743</v>
      </c>
      <c r="I76" s="113">
        <v>-0.3503748145970576</v>
      </c>
      <c r="J76" s="125">
        <v>0.19654119818492874</v>
      </c>
    </row>
    <row r="77" spans="1:10" x14ac:dyDescent="0.4">
      <c r="A77" s="123" t="s">
        <v>192</v>
      </c>
      <c r="B77" s="124" t="s">
        <v>193</v>
      </c>
      <c r="C77" s="111">
        <v>66.900000000000006</v>
      </c>
      <c r="D77" s="112">
        <v>13.096234309623432</v>
      </c>
      <c r="E77" s="111">
        <v>707.4</v>
      </c>
      <c r="F77" s="112">
        <v>6.8530377993271312</v>
      </c>
      <c r="G77" s="111">
        <v>642.9</v>
      </c>
      <c r="H77" s="112">
        <v>14.549063588850172</v>
      </c>
      <c r="I77" s="113">
        <v>0.10032664489034064</v>
      </c>
      <c r="J77" s="125">
        <v>-0.5289705239463639</v>
      </c>
    </row>
    <row r="78" spans="1:10" x14ac:dyDescent="0.4">
      <c r="A78" s="120" t="s">
        <v>194</v>
      </c>
      <c r="B78" s="121" t="s">
        <v>302</v>
      </c>
      <c r="C78" s="108" t="s">
        <v>302</v>
      </c>
      <c r="D78" s="109" t="s">
        <v>302</v>
      </c>
      <c r="E78" s="108">
        <v>535748.6</v>
      </c>
      <c r="F78" s="109">
        <v>83.181741266008643</v>
      </c>
      <c r="G78" s="108">
        <v>385827.3</v>
      </c>
      <c r="H78" s="109">
        <v>70.27119991844225</v>
      </c>
      <c r="I78" s="110">
        <v>0.38857100054869109</v>
      </c>
      <c r="J78" s="122">
        <v>0.18372450395824394</v>
      </c>
    </row>
    <row r="79" spans="1:10" x14ac:dyDescent="0.4">
      <c r="A79" s="120" t="s">
        <v>195</v>
      </c>
      <c r="B79" s="121" t="s">
        <v>302</v>
      </c>
      <c r="C79" s="108" t="s">
        <v>302</v>
      </c>
      <c r="D79" s="109" t="s">
        <v>302</v>
      </c>
      <c r="E79" s="108">
        <v>495169.7</v>
      </c>
      <c r="F79" s="109">
        <v>19.457207014080222</v>
      </c>
      <c r="G79" s="108">
        <v>200255.3</v>
      </c>
      <c r="H79" s="109">
        <v>15.000235299640011</v>
      </c>
      <c r="I79" s="110">
        <v>1.4726921085234701</v>
      </c>
      <c r="J79" s="122">
        <v>0.29712678670761744</v>
      </c>
    </row>
    <row r="80" spans="1:10" x14ac:dyDescent="0.4">
      <c r="A80" s="123" t="s">
        <v>196</v>
      </c>
      <c r="B80" s="124">
        <v>17</v>
      </c>
      <c r="C80" s="111">
        <v>5240.7</v>
      </c>
      <c r="D80" s="112">
        <v>17.000003148713748</v>
      </c>
      <c r="E80" s="111">
        <v>18197.7</v>
      </c>
      <c r="F80" s="112">
        <v>17.048984200692921</v>
      </c>
      <c r="G80" s="111">
        <v>23024.7</v>
      </c>
      <c r="H80" s="112">
        <v>19.209948672363364</v>
      </c>
      <c r="I80" s="113">
        <v>-0.20964442533453204</v>
      </c>
      <c r="J80" s="125">
        <v>-0.11249194407163315</v>
      </c>
    </row>
    <row r="81" spans="1:10" x14ac:dyDescent="0.4">
      <c r="A81" s="123" t="s">
        <v>197</v>
      </c>
      <c r="B81" s="124">
        <v>15</v>
      </c>
      <c r="C81" s="111">
        <v>2236.4</v>
      </c>
      <c r="D81" s="112">
        <v>14.999999999999998</v>
      </c>
      <c r="E81" s="111">
        <v>5063.2</v>
      </c>
      <c r="F81" s="112">
        <v>15.101069379238394</v>
      </c>
      <c r="G81" s="111">
        <v>7225.4</v>
      </c>
      <c r="H81" s="112">
        <v>21.191626887147976</v>
      </c>
      <c r="I81" s="113">
        <v>-0.29924986851938989</v>
      </c>
      <c r="J81" s="125">
        <v>-0.28740396102402616</v>
      </c>
    </row>
    <row r="82" spans="1:10" ht="19.5" thickBot="1" x14ac:dyDescent="0.45">
      <c r="A82" s="126" t="s">
        <v>198</v>
      </c>
      <c r="B82" s="127">
        <v>12</v>
      </c>
      <c r="C82" s="128">
        <v>3321.9</v>
      </c>
      <c r="D82" s="129">
        <v>12.359254658385094</v>
      </c>
      <c r="E82" s="128">
        <v>54310.7</v>
      </c>
      <c r="F82" s="129">
        <v>13.233430993148611</v>
      </c>
      <c r="G82" s="128">
        <v>86262.8</v>
      </c>
      <c r="H82" s="129">
        <v>13.105578429307348</v>
      </c>
      <c r="I82" s="130">
        <v>-0.37040416031012213</v>
      </c>
      <c r="J82" s="131">
        <v>9.7555834357796935E-3</v>
      </c>
    </row>
    <row r="83" spans="1:10" x14ac:dyDescent="0.4">
      <c r="A83" s="100" t="s">
        <v>199</v>
      </c>
      <c r="B83" s="101">
        <v>57</v>
      </c>
      <c r="C83" s="102">
        <v>213.9</v>
      </c>
      <c r="D83" s="103">
        <v>92.00126262626263</v>
      </c>
      <c r="E83" s="102">
        <v>6525</v>
      </c>
      <c r="F83" s="103">
        <v>91.956480350971574</v>
      </c>
      <c r="G83" s="102">
        <v>9020.6</v>
      </c>
      <c r="H83" s="103">
        <v>81.086631144105851</v>
      </c>
      <c r="I83" s="104">
        <v>-0.27665565483448995</v>
      </c>
      <c r="J83" s="105">
        <v>0.13405229756737586</v>
      </c>
    </row>
    <row r="84" spans="1:10" x14ac:dyDescent="0.4">
      <c r="A84" s="42" t="s">
        <v>200</v>
      </c>
      <c r="B84" s="162">
        <v>67</v>
      </c>
      <c r="C84" s="163">
        <v>411.8</v>
      </c>
      <c r="D84" s="164">
        <v>112.88524590163935</v>
      </c>
      <c r="E84" s="163">
        <v>5648.3</v>
      </c>
      <c r="F84" s="164">
        <v>110.87070861623792</v>
      </c>
      <c r="G84" s="163">
        <v>9286.5</v>
      </c>
      <c r="H84" s="164">
        <v>97.768455643930025</v>
      </c>
      <c r="I84" s="165">
        <v>-0.39177300382275343</v>
      </c>
      <c r="J84" s="44">
        <v>0.13401309129834199</v>
      </c>
    </row>
    <row r="85" spans="1:10" x14ac:dyDescent="0.4">
      <c r="A85" s="42" t="s">
        <v>201</v>
      </c>
      <c r="B85" s="162">
        <v>77</v>
      </c>
      <c r="C85" s="163">
        <v>1037.4000000000001</v>
      </c>
      <c r="D85" s="164">
        <v>124.03943771964077</v>
      </c>
      <c r="E85" s="163">
        <v>21962.9</v>
      </c>
      <c r="F85" s="164">
        <v>122.48841301460826</v>
      </c>
      <c r="G85" s="163">
        <v>22867.7</v>
      </c>
      <c r="H85" s="164">
        <v>106.42823907318399</v>
      </c>
      <c r="I85" s="165">
        <v>-3.9566725118835702E-2</v>
      </c>
      <c r="J85" s="44">
        <v>0.15090143444335952</v>
      </c>
    </row>
    <row r="86" spans="1:10" x14ac:dyDescent="0.4">
      <c r="A86" s="42" t="s">
        <v>202</v>
      </c>
      <c r="B86" s="162">
        <v>82</v>
      </c>
      <c r="C86" s="163">
        <v>2439.6999999999998</v>
      </c>
      <c r="D86" s="164">
        <v>117.45279007971656</v>
      </c>
      <c r="E86" s="163">
        <v>95988.7</v>
      </c>
      <c r="F86" s="164">
        <v>117.16455033005617</v>
      </c>
      <c r="G86" s="163">
        <v>124614.3</v>
      </c>
      <c r="H86" s="164">
        <v>105.95917139692796</v>
      </c>
      <c r="I86" s="165">
        <v>-0.22971360429742016</v>
      </c>
      <c r="J86" s="44">
        <v>0.10575185503435421</v>
      </c>
    </row>
    <row r="87" spans="1:10" x14ac:dyDescent="0.4">
      <c r="A87" s="43" t="s">
        <v>203</v>
      </c>
      <c r="B87" s="156">
        <v>46</v>
      </c>
      <c r="C87" s="157">
        <v>1395.4</v>
      </c>
      <c r="D87" s="158">
        <v>109.27140783744558</v>
      </c>
      <c r="E87" s="157">
        <v>11208.7</v>
      </c>
      <c r="F87" s="158">
        <v>95.390999542267949</v>
      </c>
      <c r="G87" s="157">
        <v>14202.4</v>
      </c>
      <c r="H87" s="158">
        <v>66.734467842372965</v>
      </c>
      <c r="I87" s="159">
        <v>-0.2107883174674702</v>
      </c>
      <c r="J87" s="45">
        <v>0.429411256677461</v>
      </c>
    </row>
    <row r="88" spans="1:10" x14ac:dyDescent="0.4">
      <c r="A88" s="43" t="s">
        <v>204</v>
      </c>
      <c r="B88" s="156">
        <v>56</v>
      </c>
      <c r="C88" s="157">
        <v>2291.1</v>
      </c>
      <c r="D88" s="158">
        <v>127.53388332351209</v>
      </c>
      <c r="E88" s="157">
        <v>13139.1</v>
      </c>
      <c r="F88" s="158">
        <v>105.54038003041889</v>
      </c>
      <c r="G88" s="157">
        <v>12298.1</v>
      </c>
      <c r="H88" s="158">
        <v>85.20169975404076</v>
      </c>
      <c r="I88" s="159">
        <v>6.8384547206479046E-2</v>
      </c>
      <c r="J88" s="45">
        <v>0.23871214230574725</v>
      </c>
    </row>
    <row r="89" spans="1:10" x14ac:dyDescent="0.4">
      <c r="A89" s="43" t="s">
        <v>205</v>
      </c>
      <c r="B89" s="156">
        <v>66</v>
      </c>
      <c r="C89" s="157">
        <v>4625.7</v>
      </c>
      <c r="D89" s="158">
        <v>118.58508464681844</v>
      </c>
      <c r="E89" s="157">
        <v>45541.599999999999</v>
      </c>
      <c r="F89" s="158">
        <v>104.41258944271961</v>
      </c>
      <c r="G89" s="157">
        <v>43858.9</v>
      </c>
      <c r="H89" s="158">
        <v>90.578925959569531</v>
      </c>
      <c r="I89" s="159">
        <v>3.8366215294957172E-2</v>
      </c>
      <c r="J89" s="45">
        <v>0.1527249670560768</v>
      </c>
    </row>
    <row r="90" spans="1:10" x14ac:dyDescent="0.4">
      <c r="A90" s="43" t="s">
        <v>206</v>
      </c>
      <c r="B90" s="156">
        <v>68</v>
      </c>
      <c r="C90" s="157">
        <v>8667.7000000000007</v>
      </c>
      <c r="D90" s="158">
        <v>110.49854322795757</v>
      </c>
      <c r="E90" s="157">
        <v>174205.8</v>
      </c>
      <c r="F90" s="158">
        <v>100.5045831775933</v>
      </c>
      <c r="G90" s="157">
        <v>202727.4</v>
      </c>
      <c r="H90" s="158">
        <v>88.382531867920662</v>
      </c>
      <c r="I90" s="159">
        <v>-0.14068941840126203</v>
      </c>
      <c r="J90" s="45">
        <v>0.13715437941728012</v>
      </c>
    </row>
    <row r="91" spans="1:10" x14ac:dyDescent="0.4">
      <c r="A91" s="42" t="s">
        <v>207</v>
      </c>
      <c r="B91" s="162">
        <v>73</v>
      </c>
      <c r="C91" s="163">
        <v>3809.2</v>
      </c>
      <c r="D91" s="164">
        <v>111.38892972655101</v>
      </c>
      <c r="E91" s="163">
        <v>74870.7</v>
      </c>
      <c r="F91" s="164">
        <v>109.48217662193898</v>
      </c>
      <c r="G91" s="163">
        <v>73681.5</v>
      </c>
      <c r="H91" s="164">
        <v>103.13916093482804</v>
      </c>
      <c r="I91" s="165">
        <v>1.6139736568880889E-2</v>
      </c>
      <c r="J91" s="44">
        <v>6.1499585895593852E-2</v>
      </c>
    </row>
    <row r="92" spans="1:10" x14ac:dyDescent="0.4">
      <c r="A92" s="42" t="s">
        <v>208</v>
      </c>
      <c r="B92" s="162">
        <v>78</v>
      </c>
      <c r="C92" s="163">
        <v>36411.9</v>
      </c>
      <c r="D92" s="164">
        <v>108.30309515387334</v>
      </c>
      <c r="E92" s="163">
        <v>374409.8</v>
      </c>
      <c r="F92" s="164">
        <v>107.56744369527695</v>
      </c>
      <c r="G92" s="163">
        <v>485061.7</v>
      </c>
      <c r="H92" s="164">
        <v>101.55864747980506</v>
      </c>
      <c r="I92" s="165">
        <v>-0.22811922689422814</v>
      </c>
      <c r="J92" s="44">
        <v>5.9165776273918363E-2</v>
      </c>
    </row>
    <row r="93" spans="1:10" x14ac:dyDescent="0.4">
      <c r="A93" s="42" t="s">
        <v>209</v>
      </c>
      <c r="B93" s="162" t="s">
        <v>302</v>
      </c>
      <c r="C93" s="163" t="s">
        <v>302</v>
      </c>
      <c r="D93" s="164" t="s">
        <v>302</v>
      </c>
      <c r="E93" s="163">
        <v>3165.9</v>
      </c>
      <c r="F93" s="164">
        <v>92.482992836296106</v>
      </c>
      <c r="G93" s="163">
        <v>1212.5999999999999</v>
      </c>
      <c r="H93" s="164">
        <v>68.398383745093511</v>
      </c>
      <c r="I93" s="165">
        <v>1.6108362196932215</v>
      </c>
      <c r="J93" s="44">
        <v>0.35212248846348332</v>
      </c>
    </row>
    <row r="94" spans="1:10" x14ac:dyDescent="0.4">
      <c r="A94" s="43" t="s">
        <v>210</v>
      </c>
      <c r="B94" s="156">
        <v>31</v>
      </c>
      <c r="C94" s="157">
        <v>1180.8</v>
      </c>
      <c r="D94" s="158">
        <v>45</v>
      </c>
      <c r="E94" s="157">
        <v>8978.2999999999993</v>
      </c>
      <c r="F94" s="158">
        <v>41.672115371763859</v>
      </c>
      <c r="G94" s="157">
        <v>9546</v>
      </c>
      <c r="H94" s="158">
        <v>41.941860465116278</v>
      </c>
      <c r="I94" s="159">
        <v>-5.9469935051330476E-2</v>
      </c>
      <c r="J94" s="45">
        <v>-6.4314050535924797E-3</v>
      </c>
    </row>
    <row r="95" spans="1:10" x14ac:dyDescent="0.4">
      <c r="A95" s="43" t="s">
        <v>211</v>
      </c>
      <c r="B95" s="156">
        <v>33</v>
      </c>
      <c r="C95" s="157">
        <v>3622.2</v>
      </c>
      <c r="D95" s="158">
        <v>39.115289050853072</v>
      </c>
      <c r="E95" s="157">
        <v>65321.2</v>
      </c>
      <c r="F95" s="158">
        <v>40.418037774115852</v>
      </c>
      <c r="G95" s="157">
        <v>104062.7</v>
      </c>
      <c r="H95" s="158">
        <v>39.416588444489541</v>
      </c>
      <c r="I95" s="159">
        <v>-0.3722899751784261</v>
      </c>
      <c r="J95" s="45">
        <v>2.5406798739993804E-2</v>
      </c>
    </row>
    <row r="96" spans="1:10" ht="19.5" thickBot="1" x14ac:dyDescent="0.45">
      <c r="A96" s="51" t="s">
        <v>212</v>
      </c>
      <c r="B96" s="50">
        <v>23</v>
      </c>
      <c r="C96" s="49">
        <v>26.4</v>
      </c>
      <c r="D96" s="41">
        <v>23</v>
      </c>
      <c r="E96" s="49">
        <v>4055</v>
      </c>
      <c r="F96" s="41">
        <v>47.650303335207603</v>
      </c>
      <c r="G96" s="49">
        <v>2432.5</v>
      </c>
      <c r="H96" s="41">
        <v>40.148034137437719</v>
      </c>
      <c r="I96" s="40">
        <v>0.66700924974306264</v>
      </c>
      <c r="J96" s="37">
        <v>0.18686516934023623</v>
      </c>
    </row>
    <row r="97" spans="1:10" x14ac:dyDescent="0.4">
      <c r="A97" s="100" t="s">
        <v>213</v>
      </c>
      <c r="B97" s="101" t="s">
        <v>193</v>
      </c>
      <c r="C97" s="102">
        <v>287.2</v>
      </c>
      <c r="D97" s="103">
        <v>16.942528735632184</v>
      </c>
      <c r="E97" s="102">
        <v>1086.5999999999999</v>
      </c>
      <c r="F97" s="103">
        <v>17.766636280765724</v>
      </c>
      <c r="G97" s="102">
        <v>2437.6</v>
      </c>
      <c r="H97" s="103">
        <v>16.493722489334324</v>
      </c>
      <c r="I97" s="104">
        <v>-0.55423367246471944</v>
      </c>
      <c r="J97" s="105">
        <v>7.7175652267372025E-2</v>
      </c>
    </row>
    <row r="98" spans="1:10" x14ac:dyDescent="0.4">
      <c r="A98" s="43" t="s">
        <v>214</v>
      </c>
      <c r="B98" s="156">
        <v>13.25</v>
      </c>
      <c r="C98" s="157">
        <v>24977.8</v>
      </c>
      <c r="D98" s="158">
        <v>16.67868787483286</v>
      </c>
      <c r="E98" s="157">
        <v>732960.7</v>
      </c>
      <c r="F98" s="158">
        <v>18.128304600778744</v>
      </c>
      <c r="G98" s="157">
        <v>998467.6</v>
      </c>
      <c r="H98" s="158">
        <v>16.627183315713147</v>
      </c>
      <c r="I98" s="159">
        <v>-0.26591438720695598</v>
      </c>
      <c r="J98" s="45">
        <v>9.0281153251434737E-2</v>
      </c>
    </row>
    <row r="99" spans="1:10" x14ac:dyDescent="0.4">
      <c r="A99" s="42" t="s">
        <v>215</v>
      </c>
      <c r="B99" s="162" t="s">
        <v>302</v>
      </c>
      <c r="C99" s="163" t="s">
        <v>302</v>
      </c>
      <c r="D99" s="164" t="s">
        <v>302</v>
      </c>
      <c r="E99" s="163" t="s">
        <v>302</v>
      </c>
      <c r="F99" s="164" t="s">
        <v>302</v>
      </c>
      <c r="G99" s="163">
        <v>29.3</v>
      </c>
      <c r="H99" s="164">
        <v>20</v>
      </c>
      <c r="I99" s="165" t="s">
        <v>302</v>
      </c>
      <c r="J99" s="44" t="s">
        <v>302</v>
      </c>
    </row>
    <row r="100" spans="1:10" x14ac:dyDescent="0.4">
      <c r="A100" s="42" t="s">
        <v>216</v>
      </c>
      <c r="B100" s="162" t="s">
        <v>302</v>
      </c>
      <c r="C100" s="163" t="s">
        <v>302</v>
      </c>
      <c r="D100" s="164" t="s">
        <v>302</v>
      </c>
      <c r="E100" s="163" t="s">
        <v>302</v>
      </c>
      <c r="F100" s="164" t="s">
        <v>302</v>
      </c>
      <c r="G100" s="163">
        <v>351</v>
      </c>
      <c r="H100" s="164">
        <v>2</v>
      </c>
      <c r="I100" s="165" t="s">
        <v>302</v>
      </c>
      <c r="J100" s="44" t="s">
        <v>302</v>
      </c>
    </row>
    <row r="101" spans="1:10" x14ac:dyDescent="0.4">
      <c r="A101" s="43" t="s">
        <v>217</v>
      </c>
      <c r="B101" s="156">
        <v>15.5</v>
      </c>
      <c r="C101" s="157">
        <v>8853.9</v>
      </c>
      <c r="D101" s="158">
        <v>23.446515095042862</v>
      </c>
      <c r="E101" s="157">
        <v>148253.70000000001</v>
      </c>
      <c r="F101" s="158">
        <v>20.062119284913877</v>
      </c>
      <c r="G101" s="157">
        <v>271427.09999999998</v>
      </c>
      <c r="H101" s="158">
        <v>19.323771649943343</v>
      </c>
      <c r="I101" s="159">
        <v>-0.45379919691143578</v>
      </c>
      <c r="J101" s="45">
        <v>3.8209292075374886E-2</v>
      </c>
    </row>
    <row r="102" spans="1:10" x14ac:dyDescent="0.4">
      <c r="A102" s="43" t="s">
        <v>218</v>
      </c>
      <c r="B102" s="156">
        <v>14.5</v>
      </c>
      <c r="C102" s="157">
        <v>555.5</v>
      </c>
      <c r="D102" s="158">
        <v>15.571287128712871</v>
      </c>
      <c r="E102" s="157">
        <v>13621.9</v>
      </c>
      <c r="F102" s="158">
        <v>19.684405040794896</v>
      </c>
      <c r="G102" s="157">
        <v>18412.7</v>
      </c>
      <c r="H102" s="158">
        <v>16.446689054339902</v>
      </c>
      <c r="I102" s="159">
        <v>-0.26018997756982959</v>
      </c>
      <c r="J102" s="45">
        <v>0.19686126342861909</v>
      </c>
    </row>
    <row r="103" spans="1:10" x14ac:dyDescent="0.4">
      <c r="A103" s="42" t="s">
        <v>219</v>
      </c>
      <c r="B103" s="162">
        <v>17.5</v>
      </c>
      <c r="C103" s="163">
        <v>1285</v>
      </c>
      <c r="D103" s="164">
        <v>21.242080479452056</v>
      </c>
      <c r="E103" s="163">
        <v>37080.5</v>
      </c>
      <c r="F103" s="164">
        <v>19.683673081830435</v>
      </c>
      <c r="G103" s="163">
        <v>39974.300000000003</v>
      </c>
      <c r="H103" s="164">
        <v>18.13980276286129</v>
      </c>
      <c r="I103" s="165">
        <v>-7.2391511546168477E-2</v>
      </c>
      <c r="J103" s="44">
        <v>8.5109542763607285E-2</v>
      </c>
    </row>
    <row r="104" spans="1:10" x14ac:dyDescent="0.4">
      <c r="A104" s="42" t="s">
        <v>220</v>
      </c>
      <c r="B104" s="162">
        <v>15</v>
      </c>
      <c r="C104" s="163">
        <v>1207.3</v>
      </c>
      <c r="D104" s="164">
        <v>15.061047835990889</v>
      </c>
      <c r="E104" s="163">
        <v>10729.2</v>
      </c>
      <c r="F104" s="164">
        <v>16.894675284702988</v>
      </c>
      <c r="G104" s="163">
        <v>7592.5</v>
      </c>
      <c r="H104" s="164">
        <v>15.474835743397103</v>
      </c>
      <c r="I104" s="165">
        <v>0.41313137965097146</v>
      </c>
      <c r="J104" s="44">
        <v>9.1751509667022529E-2</v>
      </c>
    </row>
    <row r="105" spans="1:10" x14ac:dyDescent="0.4">
      <c r="A105" s="43" t="s">
        <v>221</v>
      </c>
      <c r="B105" s="156">
        <v>17</v>
      </c>
      <c r="C105" s="157">
        <v>24234.5</v>
      </c>
      <c r="D105" s="158">
        <v>17.035569126658277</v>
      </c>
      <c r="E105" s="157">
        <v>211453.2</v>
      </c>
      <c r="F105" s="158">
        <v>17.015913686811075</v>
      </c>
      <c r="G105" s="157">
        <v>224895.7</v>
      </c>
      <c r="H105" s="158">
        <v>15.020240493704414</v>
      </c>
      <c r="I105" s="159">
        <v>-5.9772152157644629E-2</v>
      </c>
      <c r="J105" s="45">
        <v>0.1328655951909111</v>
      </c>
    </row>
    <row r="106" spans="1:10" ht="19.5" thickBot="1" x14ac:dyDescent="0.45">
      <c r="A106" s="51" t="s">
        <v>222</v>
      </c>
      <c r="B106" s="50">
        <v>15</v>
      </c>
      <c r="C106" s="49">
        <v>52958</v>
      </c>
      <c r="D106" s="41">
        <v>15.107972355451491</v>
      </c>
      <c r="E106" s="49">
        <v>337772.5</v>
      </c>
      <c r="F106" s="41">
        <v>15.094342789895567</v>
      </c>
      <c r="G106" s="49">
        <v>330440</v>
      </c>
      <c r="H106" s="41">
        <v>15.006188718072872</v>
      </c>
      <c r="I106" s="40">
        <v>2.2190110156155428E-2</v>
      </c>
      <c r="J106" s="37">
        <v>5.8745144072808704E-3</v>
      </c>
    </row>
    <row r="108" spans="1:10" ht="23.25" thickBot="1" x14ac:dyDescent="0.45">
      <c r="A108" s="106" t="s">
        <v>323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4">
      <c r="A109" s="53" t="s">
        <v>111</v>
      </c>
      <c r="B109" s="52" t="s">
        <v>112</v>
      </c>
      <c r="C109" s="155" t="s">
        <v>301</v>
      </c>
      <c r="D109" s="155"/>
      <c r="E109" s="155" t="s">
        <v>113</v>
      </c>
      <c r="F109" s="155"/>
      <c r="G109" s="155" t="s">
        <v>114</v>
      </c>
      <c r="H109" s="155"/>
      <c r="I109" s="155" t="s">
        <v>115</v>
      </c>
      <c r="J109" s="154"/>
    </row>
    <row r="110" spans="1:10" x14ac:dyDescent="0.4">
      <c r="A110" s="47" t="s">
        <v>116</v>
      </c>
      <c r="B110" s="160" t="s">
        <v>117</v>
      </c>
      <c r="C110" s="160" t="s">
        <v>9</v>
      </c>
      <c r="D110" s="160" t="s">
        <v>118</v>
      </c>
      <c r="E110" s="160" t="s">
        <v>9</v>
      </c>
      <c r="F110" s="160" t="s">
        <v>118</v>
      </c>
      <c r="G110" s="160" t="s">
        <v>9</v>
      </c>
      <c r="H110" s="160" t="s">
        <v>118</v>
      </c>
      <c r="I110" s="160" t="s">
        <v>119</v>
      </c>
      <c r="J110" s="46" t="s">
        <v>120</v>
      </c>
    </row>
    <row r="111" spans="1:10" ht="19.5" thickBot="1" x14ac:dyDescent="0.45">
      <c r="A111" s="99" t="s">
        <v>121</v>
      </c>
      <c r="B111" s="161"/>
      <c r="C111" s="160" t="s">
        <v>122</v>
      </c>
      <c r="D111" s="160" t="s">
        <v>117</v>
      </c>
      <c r="E111" s="160" t="s">
        <v>122</v>
      </c>
      <c r="F111" s="160" t="s">
        <v>117</v>
      </c>
      <c r="G111" s="160" t="s">
        <v>122</v>
      </c>
      <c r="H111" s="160" t="s">
        <v>117</v>
      </c>
      <c r="I111" s="160" t="s">
        <v>123</v>
      </c>
      <c r="J111" s="46" t="s">
        <v>124</v>
      </c>
    </row>
    <row r="112" spans="1:10" x14ac:dyDescent="0.4">
      <c r="A112" s="100" t="s">
        <v>223</v>
      </c>
      <c r="B112" s="101">
        <v>70.75</v>
      </c>
      <c r="C112" s="102">
        <v>159</v>
      </c>
      <c r="D112" s="103">
        <v>99.448113207547166</v>
      </c>
      <c r="E112" s="102">
        <v>745526.3</v>
      </c>
      <c r="F112" s="103">
        <v>108.39044204488614</v>
      </c>
      <c r="G112" s="102">
        <v>848541.2</v>
      </c>
      <c r="H112" s="103">
        <v>98.607421397433924</v>
      </c>
      <c r="I112" s="104">
        <v>-0.12140235500645097</v>
      </c>
      <c r="J112" s="105">
        <v>9.9211808896432649E-2</v>
      </c>
    </row>
    <row r="113" spans="1:10" x14ac:dyDescent="0.4">
      <c r="A113" s="42" t="s">
        <v>224</v>
      </c>
      <c r="B113" s="162">
        <v>68.25</v>
      </c>
      <c r="C113" s="163">
        <v>79485</v>
      </c>
      <c r="D113" s="164">
        <v>98.096242498584644</v>
      </c>
      <c r="E113" s="163">
        <v>2541373.1</v>
      </c>
      <c r="F113" s="164">
        <v>100.13370922462566</v>
      </c>
      <c r="G113" s="163" t="s">
        <v>302</v>
      </c>
      <c r="H113" s="164" t="s">
        <v>302</v>
      </c>
      <c r="I113" s="165" t="s">
        <v>302</v>
      </c>
      <c r="J113" s="44" t="s">
        <v>302</v>
      </c>
    </row>
    <row r="114" spans="1:10" x14ac:dyDescent="0.4">
      <c r="A114" s="42" t="s">
        <v>225</v>
      </c>
      <c r="B114" s="162">
        <v>65.75</v>
      </c>
      <c r="C114" s="163">
        <v>3916.5</v>
      </c>
      <c r="D114" s="164">
        <v>98</v>
      </c>
      <c r="E114" s="163">
        <v>4960393.4000000004</v>
      </c>
      <c r="F114" s="164">
        <v>101.38798207605859</v>
      </c>
      <c r="G114" s="163" t="s">
        <v>302</v>
      </c>
      <c r="H114" s="164" t="s">
        <v>302</v>
      </c>
      <c r="I114" s="165" t="s">
        <v>302</v>
      </c>
      <c r="J114" s="44" t="s">
        <v>302</v>
      </c>
    </row>
    <row r="115" spans="1:10" x14ac:dyDescent="0.4">
      <c r="A115" s="42" t="s">
        <v>226</v>
      </c>
      <c r="B115" s="162">
        <v>63.25</v>
      </c>
      <c r="C115" s="163">
        <v>104271</v>
      </c>
      <c r="D115" s="164">
        <v>97.169318410679878</v>
      </c>
      <c r="E115" s="163">
        <v>6846336.2999999998</v>
      </c>
      <c r="F115" s="164">
        <v>99.255361297881919</v>
      </c>
      <c r="G115" s="163">
        <v>8903299.3000000007</v>
      </c>
      <c r="H115" s="164">
        <v>76.033454103732666</v>
      </c>
      <c r="I115" s="165">
        <v>-0.23103379215837444</v>
      </c>
      <c r="J115" s="44">
        <v>0.30541697030451276</v>
      </c>
    </row>
    <row r="116" spans="1:10" x14ac:dyDescent="0.4">
      <c r="A116" s="42" t="s">
        <v>227</v>
      </c>
      <c r="B116" s="162">
        <v>60.75</v>
      </c>
      <c r="C116" s="163">
        <v>129390</v>
      </c>
      <c r="D116" s="164">
        <v>87.327764896823552</v>
      </c>
      <c r="E116" s="163">
        <v>2271947.2999999998</v>
      </c>
      <c r="F116" s="164">
        <v>91.54475400782303</v>
      </c>
      <c r="G116" s="163">
        <v>1674168.2</v>
      </c>
      <c r="H116" s="164">
        <v>69.456889823163777</v>
      </c>
      <c r="I116" s="165">
        <v>0.35706035988498641</v>
      </c>
      <c r="J116" s="44">
        <v>0.31800825290183066</v>
      </c>
    </row>
    <row r="117" spans="1:10" x14ac:dyDescent="0.4">
      <c r="A117" s="43" t="s">
        <v>228</v>
      </c>
      <c r="B117" s="156" t="s">
        <v>302</v>
      </c>
      <c r="C117" s="157" t="s">
        <v>302</v>
      </c>
      <c r="D117" s="158" t="s">
        <v>302</v>
      </c>
      <c r="E117" s="157">
        <v>10076.1</v>
      </c>
      <c r="F117" s="158">
        <v>192.86673855298108</v>
      </c>
      <c r="G117" s="157">
        <v>401228.3</v>
      </c>
      <c r="H117" s="158">
        <v>146.99075801086875</v>
      </c>
      <c r="I117" s="159">
        <v>-0.97488686615575226</v>
      </c>
      <c r="J117" s="45">
        <v>0.31210112229450632</v>
      </c>
    </row>
    <row r="118" spans="1:10" x14ac:dyDescent="0.4">
      <c r="A118" s="43" t="s">
        <v>229</v>
      </c>
      <c r="B118" s="156" t="s">
        <v>302</v>
      </c>
      <c r="C118" s="157" t="s">
        <v>302</v>
      </c>
      <c r="D118" s="158" t="s">
        <v>302</v>
      </c>
      <c r="E118" s="157">
        <v>2366</v>
      </c>
      <c r="F118" s="158">
        <v>165</v>
      </c>
      <c r="G118" s="157">
        <v>880.8</v>
      </c>
      <c r="H118" s="158">
        <v>150</v>
      </c>
      <c r="I118" s="159">
        <v>1.6861943687556769</v>
      </c>
      <c r="J118" s="45">
        <v>0.1</v>
      </c>
    </row>
    <row r="119" spans="1:10" x14ac:dyDescent="0.4">
      <c r="A119" s="43" t="s">
        <v>230</v>
      </c>
      <c r="B119" s="156">
        <v>115.02</v>
      </c>
      <c r="C119" s="157">
        <v>66666.399999999994</v>
      </c>
      <c r="D119" s="158">
        <v>178.01801730417782</v>
      </c>
      <c r="E119" s="157">
        <v>753520.6</v>
      </c>
      <c r="F119" s="158">
        <v>181.399463448463</v>
      </c>
      <c r="G119" s="157">
        <v>657518.30000000005</v>
      </c>
      <c r="H119" s="158">
        <v>154.25385655000599</v>
      </c>
      <c r="I119" s="159">
        <v>0.14600703889154101</v>
      </c>
      <c r="J119" s="45">
        <v>0.17598008572094886</v>
      </c>
    </row>
    <row r="120" spans="1:10" x14ac:dyDescent="0.4">
      <c r="A120" s="43" t="s">
        <v>231</v>
      </c>
      <c r="B120" s="156" t="s">
        <v>302</v>
      </c>
      <c r="C120" s="157" t="s">
        <v>302</v>
      </c>
      <c r="D120" s="158" t="s">
        <v>302</v>
      </c>
      <c r="E120" s="157" t="s">
        <v>302</v>
      </c>
      <c r="F120" s="158" t="s">
        <v>302</v>
      </c>
      <c r="G120" s="157">
        <v>716.9</v>
      </c>
      <c r="H120" s="158">
        <v>150</v>
      </c>
      <c r="I120" s="159" t="s">
        <v>302</v>
      </c>
      <c r="J120" s="45" t="s">
        <v>302</v>
      </c>
    </row>
    <row r="121" spans="1:10" x14ac:dyDescent="0.4">
      <c r="A121" s="42" t="s">
        <v>232</v>
      </c>
      <c r="B121" s="162">
        <v>28.099999999999998</v>
      </c>
      <c r="C121" s="163">
        <v>13508.4</v>
      </c>
      <c r="D121" s="164">
        <v>48.072561463122128</v>
      </c>
      <c r="E121" s="163">
        <v>1796360.6</v>
      </c>
      <c r="F121" s="164">
        <v>49.413788482886005</v>
      </c>
      <c r="G121" s="163">
        <v>5085684</v>
      </c>
      <c r="H121" s="164">
        <v>29.738423299984941</v>
      </c>
      <c r="I121" s="165">
        <v>-0.64678092465045012</v>
      </c>
      <c r="J121" s="44">
        <v>0.66161426866605355</v>
      </c>
    </row>
    <row r="122" spans="1:10" x14ac:dyDescent="0.4">
      <c r="A122" s="42" t="s">
        <v>233</v>
      </c>
      <c r="B122" s="162">
        <v>27.1</v>
      </c>
      <c r="C122" s="163">
        <v>144968.6</v>
      </c>
      <c r="D122" s="164">
        <v>53.15</v>
      </c>
      <c r="E122" s="163">
        <v>3551470.3</v>
      </c>
      <c r="F122" s="164">
        <v>48.410307868440007</v>
      </c>
      <c r="G122" s="163">
        <v>9424542.5999999996</v>
      </c>
      <c r="H122" s="164">
        <v>30.203344147475125</v>
      </c>
      <c r="I122" s="165">
        <v>-0.6231678872139641</v>
      </c>
      <c r="J122" s="44">
        <v>0.60281284191793405</v>
      </c>
    </row>
    <row r="123" spans="1:10" x14ac:dyDescent="0.4">
      <c r="A123" s="42" t="s">
        <v>234</v>
      </c>
      <c r="B123" s="162">
        <v>25</v>
      </c>
      <c r="C123" s="163">
        <v>93689</v>
      </c>
      <c r="D123" s="164">
        <v>37.248185132350606</v>
      </c>
      <c r="E123" s="163">
        <v>4483304.3</v>
      </c>
      <c r="F123" s="164">
        <v>36.840525967095175</v>
      </c>
      <c r="G123" s="163">
        <v>4805712.7</v>
      </c>
      <c r="H123" s="164">
        <v>28.184565154429432</v>
      </c>
      <c r="I123" s="165">
        <v>-6.7088571482852133E-2</v>
      </c>
      <c r="J123" s="44">
        <v>0.30711706088910118</v>
      </c>
    </row>
    <row r="124" spans="1:10" x14ac:dyDescent="0.4">
      <c r="A124" s="43" t="s">
        <v>235</v>
      </c>
      <c r="B124" s="156" t="s">
        <v>302</v>
      </c>
      <c r="C124" s="157" t="s">
        <v>302</v>
      </c>
      <c r="D124" s="158" t="s">
        <v>302</v>
      </c>
      <c r="E124" s="157">
        <v>697374.5</v>
      </c>
      <c r="F124" s="158">
        <v>85.958855933292242</v>
      </c>
      <c r="G124" s="157">
        <v>885621</v>
      </c>
      <c r="H124" s="158">
        <v>59.519463270155661</v>
      </c>
      <c r="I124" s="159">
        <v>-0.21255875820469478</v>
      </c>
      <c r="J124" s="45">
        <v>0.44421423195853749</v>
      </c>
    </row>
    <row r="125" spans="1:10" x14ac:dyDescent="0.4">
      <c r="A125" s="42" t="s">
        <v>236</v>
      </c>
      <c r="B125" s="162" t="s">
        <v>302</v>
      </c>
      <c r="C125" s="163" t="s">
        <v>302</v>
      </c>
      <c r="D125" s="164" t="s">
        <v>302</v>
      </c>
      <c r="E125" s="163">
        <v>44.8</v>
      </c>
      <c r="F125" s="164">
        <v>46</v>
      </c>
      <c r="G125" s="163">
        <v>214.4</v>
      </c>
      <c r="H125" s="164">
        <v>24.157462686567165</v>
      </c>
      <c r="I125" s="165">
        <v>-0.79104477611940305</v>
      </c>
      <c r="J125" s="44">
        <v>0.90417348861635416</v>
      </c>
    </row>
    <row r="126" spans="1:10" ht="19.5" thickBot="1" x14ac:dyDescent="0.45">
      <c r="A126" s="48" t="s">
        <v>237</v>
      </c>
      <c r="B126" s="39">
        <v>29.625</v>
      </c>
      <c r="C126" s="38">
        <v>312</v>
      </c>
      <c r="D126" s="56">
        <v>22</v>
      </c>
      <c r="E126" s="38">
        <v>5577.6</v>
      </c>
      <c r="F126" s="56">
        <v>29.438012048192771</v>
      </c>
      <c r="G126" s="38">
        <v>195136</v>
      </c>
      <c r="H126" s="56">
        <v>28.579159970482127</v>
      </c>
      <c r="I126" s="55">
        <v>-0.97141685798622501</v>
      </c>
      <c r="J126" s="54">
        <v>3.0051690763399128E-2</v>
      </c>
    </row>
    <row r="127" spans="1:10" x14ac:dyDescent="0.4">
      <c r="A127" s="100" t="s">
        <v>238</v>
      </c>
      <c r="B127" s="101" t="s">
        <v>302</v>
      </c>
      <c r="C127" s="102" t="s">
        <v>302</v>
      </c>
      <c r="D127" s="103" t="s">
        <v>302</v>
      </c>
      <c r="E127" s="102">
        <v>2411870.2999999998</v>
      </c>
      <c r="F127" s="103">
        <v>75.327348537771698</v>
      </c>
      <c r="G127" s="102">
        <v>2009273.8</v>
      </c>
      <c r="H127" s="103">
        <v>61.510247125896981</v>
      </c>
      <c r="I127" s="104">
        <v>0.20036915825010995</v>
      </c>
      <c r="J127" s="105">
        <v>0.22463088765672434</v>
      </c>
    </row>
    <row r="128" spans="1:10" x14ac:dyDescent="0.4">
      <c r="A128" s="42" t="s">
        <v>239</v>
      </c>
      <c r="B128" s="162">
        <v>29.5</v>
      </c>
      <c r="C128" s="163">
        <v>417589.2</v>
      </c>
      <c r="D128" s="164">
        <v>62.623761055123069</v>
      </c>
      <c r="E128" s="163">
        <v>9746790.4000000004</v>
      </c>
      <c r="F128" s="164">
        <v>72.176766565931132</v>
      </c>
      <c r="G128" s="163">
        <v>13000034.9</v>
      </c>
      <c r="H128" s="164">
        <v>55.296883974514387</v>
      </c>
      <c r="I128" s="165">
        <v>-0.25024890510101627</v>
      </c>
      <c r="J128" s="44">
        <v>0.3052592004858079</v>
      </c>
    </row>
    <row r="129" spans="1:10" x14ac:dyDescent="0.4">
      <c r="A129" s="42" t="s">
        <v>240</v>
      </c>
      <c r="B129" s="162">
        <v>25.5</v>
      </c>
      <c r="C129" s="163">
        <v>133147</v>
      </c>
      <c r="D129" s="164">
        <v>58.446364544450873</v>
      </c>
      <c r="E129" s="163">
        <v>5079847.5999999996</v>
      </c>
      <c r="F129" s="164">
        <v>70.335977499120432</v>
      </c>
      <c r="G129" s="163">
        <v>3388761.2</v>
      </c>
      <c r="H129" s="164">
        <v>52.559310622679092</v>
      </c>
      <c r="I129" s="165">
        <v>0.49902790435631739</v>
      </c>
      <c r="J129" s="44">
        <v>0.3382210814000059</v>
      </c>
    </row>
    <row r="130" spans="1:10" x14ac:dyDescent="0.4">
      <c r="A130" s="43" t="s">
        <v>241</v>
      </c>
      <c r="B130" s="156" t="s">
        <v>302</v>
      </c>
      <c r="C130" s="157" t="s">
        <v>302</v>
      </c>
      <c r="D130" s="158" t="s">
        <v>302</v>
      </c>
      <c r="E130" s="157">
        <v>119374.8</v>
      </c>
      <c r="F130" s="158">
        <v>63.551708760405461</v>
      </c>
      <c r="G130" s="157">
        <v>39064.199999999997</v>
      </c>
      <c r="H130" s="158">
        <v>52.318619078520435</v>
      </c>
      <c r="I130" s="159">
        <v>2.055861888890596</v>
      </c>
      <c r="J130" s="45">
        <v>0.21470539321816323</v>
      </c>
    </row>
    <row r="131" spans="1:10" x14ac:dyDescent="0.4">
      <c r="A131" s="43" t="s">
        <v>242</v>
      </c>
      <c r="B131" s="156" t="s">
        <v>302</v>
      </c>
      <c r="C131" s="157" t="s">
        <v>302</v>
      </c>
      <c r="D131" s="158" t="s">
        <v>302</v>
      </c>
      <c r="E131" s="157">
        <v>118134.39999999999</v>
      </c>
      <c r="F131" s="158">
        <v>59.383870990815716</v>
      </c>
      <c r="G131" s="157">
        <v>299435.40000000002</v>
      </c>
      <c r="H131" s="158">
        <v>48.727279397405809</v>
      </c>
      <c r="I131" s="159">
        <v>-0.6054761728239213</v>
      </c>
      <c r="J131" s="45">
        <v>0.2186986781366918</v>
      </c>
    </row>
    <row r="132" spans="1:10" x14ac:dyDescent="0.4">
      <c r="A132" s="42" t="s">
        <v>243</v>
      </c>
      <c r="B132" s="162" t="s">
        <v>302</v>
      </c>
      <c r="C132" s="163" t="s">
        <v>302</v>
      </c>
      <c r="D132" s="164" t="s">
        <v>302</v>
      </c>
      <c r="E132" s="163" t="s">
        <v>302</v>
      </c>
      <c r="F132" s="164" t="s">
        <v>302</v>
      </c>
      <c r="G132" s="163">
        <v>126816.9</v>
      </c>
      <c r="H132" s="164">
        <v>84.9130540762295</v>
      </c>
      <c r="I132" s="165" t="s">
        <v>302</v>
      </c>
      <c r="J132" s="44" t="s">
        <v>302</v>
      </c>
    </row>
    <row r="133" spans="1:10" x14ac:dyDescent="0.4">
      <c r="A133" s="43" t="s">
        <v>244</v>
      </c>
      <c r="B133" s="156" t="s">
        <v>302</v>
      </c>
      <c r="C133" s="157" t="s">
        <v>302</v>
      </c>
      <c r="D133" s="158" t="s">
        <v>302</v>
      </c>
      <c r="E133" s="157">
        <v>447610</v>
      </c>
      <c r="F133" s="158">
        <v>151.76802742364259</v>
      </c>
      <c r="G133" s="157">
        <v>513301.2</v>
      </c>
      <c r="H133" s="158">
        <v>124.02523181929101</v>
      </c>
      <c r="I133" s="159">
        <v>-0.127977881212824</v>
      </c>
      <c r="J133" s="45">
        <v>0.22368670630484114</v>
      </c>
    </row>
    <row r="134" spans="1:10" x14ac:dyDescent="0.4">
      <c r="A134" s="42" t="s">
        <v>245</v>
      </c>
      <c r="B134" s="162" t="s">
        <v>302</v>
      </c>
      <c r="C134" s="163" t="s">
        <v>302</v>
      </c>
      <c r="D134" s="164" t="s">
        <v>302</v>
      </c>
      <c r="E134" s="163">
        <v>3975</v>
      </c>
      <c r="F134" s="164">
        <v>88.164603773584901</v>
      </c>
      <c r="G134" s="163">
        <v>3304</v>
      </c>
      <c r="H134" s="164">
        <v>72.569249394673122</v>
      </c>
      <c r="I134" s="165">
        <v>0.20308716707021793</v>
      </c>
      <c r="J134" s="44">
        <v>0.21490306857241026</v>
      </c>
    </row>
    <row r="135" spans="1:10" x14ac:dyDescent="0.4">
      <c r="A135" s="43" t="s">
        <v>246</v>
      </c>
      <c r="B135" s="156" t="s">
        <v>193</v>
      </c>
      <c r="C135" s="157">
        <v>318.3</v>
      </c>
      <c r="D135" s="158">
        <v>106.6</v>
      </c>
      <c r="E135" s="157">
        <v>225304.4</v>
      </c>
      <c r="F135" s="158">
        <v>103.05069881672908</v>
      </c>
      <c r="G135" s="157">
        <v>332626.5</v>
      </c>
      <c r="H135" s="158">
        <v>93.592345079139363</v>
      </c>
      <c r="I135" s="159">
        <v>-0.32265048034356858</v>
      </c>
      <c r="J135" s="45">
        <v>0.10105905274188791</v>
      </c>
    </row>
    <row r="136" spans="1:10" x14ac:dyDescent="0.4">
      <c r="A136" s="43" t="s">
        <v>247</v>
      </c>
      <c r="B136" s="156">
        <v>68.62</v>
      </c>
      <c r="C136" s="157">
        <v>4775.7</v>
      </c>
      <c r="D136" s="158">
        <v>81.599999999999994</v>
      </c>
      <c r="E136" s="157">
        <v>396537.2</v>
      </c>
      <c r="F136" s="158">
        <v>94.332455955611394</v>
      </c>
      <c r="G136" s="157">
        <v>514750.8</v>
      </c>
      <c r="H136" s="158">
        <v>86.498465945673061</v>
      </c>
      <c r="I136" s="159">
        <v>-0.22965209573253695</v>
      </c>
      <c r="J136" s="45">
        <v>9.0567964694987915E-2</v>
      </c>
    </row>
    <row r="137" spans="1:10" x14ac:dyDescent="0.4">
      <c r="A137" s="43" t="s">
        <v>248</v>
      </c>
      <c r="B137" s="156">
        <v>67.16</v>
      </c>
      <c r="C137" s="157">
        <v>2772.5</v>
      </c>
      <c r="D137" s="158">
        <v>76.800000000000011</v>
      </c>
      <c r="E137" s="157">
        <v>112960.4</v>
      </c>
      <c r="F137" s="158">
        <v>88.155319115936408</v>
      </c>
      <c r="G137" s="157">
        <v>168775.8</v>
      </c>
      <c r="H137" s="158">
        <v>84.450436245674751</v>
      </c>
      <c r="I137" s="159">
        <v>-0.33070736444442861</v>
      </c>
      <c r="J137" s="45">
        <v>4.3870500082246841E-2</v>
      </c>
    </row>
    <row r="138" spans="1:10" x14ac:dyDescent="0.4">
      <c r="A138" s="42" t="s">
        <v>249</v>
      </c>
      <c r="B138" s="162" t="s">
        <v>302</v>
      </c>
      <c r="C138" s="163" t="s">
        <v>302</v>
      </c>
      <c r="D138" s="164" t="s">
        <v>302</v>
      </c>
      <c r="E138" s="163" t="s">
        <v>302</v>
      </c>
      <c r="F138" s="164" t="s">
        <v>302</v>
      </c>
      <c r="G138" s="163" t="s">
        <v>302</v>
      </c>
      <c r="H138" s="164" t="s">
        <v>302</v>
      </c>
      <c r="I138" s="165" t="s">
        <v>302</v>
      </c>
      <c r="J138" s="44" t="s">
        <v>302</v>
      </c>
    </row>
    <row r="139" spans="1:10" x14ac:dyDescent="0.4">
      <c r="A139" s="42" t="s">
        <v>250</v>
      </c>
      <c r="B139" s="162" t="s">
        <v>302</v>
      </c>
      <c r="C139" s="163" t="s">
        <v>302</v>
      </c>
      <c r="D139" s="164" t="s">
        <v>302</v>
      </c>
      <c r="E139" s="163" t="s">
        <v>302</v>
      </c>
      <c r="F139" s="164" t="s">
        <v>302</v>
      </c>
      <c r="G139" s="163" t="s">
        <v>302</v>
      </c>
      <c r="H139" s="164" t="s">
        <v>302</v>
      </c>
      <c r="I139" s="165" t="s">
        <v>302</v>
      </c>
      <c r="J139" s="44" t="s">
        <v>302</v>
      </c>
    </row>
    <row r="140" spans="1:10" ht="19.5" thickBot="1" x14ac:dyDescent="0.45">
      <c r="A140" s="48" t="s">
        <v>251</v>
      </c>
      <c r="B140" s="39" t="s">
        <v>302</v>
      </c>
      <c r="C140" s="38" t="s">
        <v>302</v>
      </c>
      <c r="D140" s="56" t="s">
        <v>302</v>
      </c>
      <c r="E140" s="38">
        <v>54801.9</v>
      </c>
      <c r="F140" s="56">
        <v>91.325417387905489</v>
      </c>
      <c r="G140" s="38">
        <v>113089.1</v>
      </c>
      <c r="H140" s="56">
        <v>81.936462362492804</v>
      </c>
      <c r="I140" s="55">
        <v>-0.51540953106886522</v>
      </c>
      <c r="J140" s="54">
        <v>0.11458824013996689</v>
      </c>
    </row>
    <row r="141" spans="1:10" x14ac:dyDescent="0.4">
      <c r="A141" s="100" t="s">
        <v>252</v>
      </c>
      <c r="B141" s="101" t="s">
        <v>302</v>
      </c>
      <c r="C141" s="102" t="s">
        <v>302</v>
      </c>
      <c r="D141" s="103" t="s">
        <v>302</v>
      </c>
      <c r="E141" s="102" t="s">
        <v>302</v>
      </c>
      <c r="F141" s="103" t="s">
        <v>302</v>
      </c>
      <c r="G141" s="102" t="s">
        <v>302</v>
      </c>
      <c r="H141" s="103" t="s">
        <v>302</v>
      </c>
      <c r="I141" s="104" t="s">
        <v>302</v>
      </c>
      <c r="J141" s="105" t="s">
        <v>302</v>
      </c>
    </row>
    <row r="142" spans="1:10" x14ac:dyDescent="0.4">
      <c r="A142" s="42" t="s">
        <v>253</v>
      </c>
      <c r="B142" s="162" t="s">
        <v>302</v>
      </c>
      <c r="C142" s="163" t="s">
        <v>302</v>
      </c>
      <c r="D142" s="164" t="s">
        <v>302</v>
      </c>
      <c r="E142" s="163">
        <v>3951798.9</v>
      </c>
      <c r="F142" s="164">
        <v>178.58398856952405</v>
      </c>
      <c r="G142" s="163">
        <v>6158179.7000000002</v>
      </c>
      <c r="H142" s="164">
        <v>210.89552595934239</v>
      </c>
      <c r="I142" s="165">
        <v>-0.35828457555403914</v>
      </c>
      <c r="J142" s="44">
        <v>-0.1532111088788462</v>
      </c>
    </row>
    <row r="143" spans="1:10" x14ac:dyDescent="0.4">
      <c r="A143" s="43" t="s">
        <v>254</v>
      </c>
      <c r="B143" s="156" t="s">
        <v>302</v>
      </c>
      <c r="C143" s="157" t="s">
        <v>302</v>
      </c>
      <c r="D143" s="158" t="s">
        <v>302</v>
      </c>
      <c r="E143" s="157">
        <v>130362.4</v>
      </c>
      <c r="F143" s="158">
        <v>50.974774474848573</v>
      </c>
      <c r="G143" s="157">
        <v>60830</v>
      </c>
      <c r="H143" s="158">
        <v>29.087848101265827</v>
      </c>
      <c r="I143" s="159">
        <v>1.143060989643268</v>
      </c>
      <c r="J143" s="45">
        <v>0.7524422672102129</v>
      </c>
    </row>
    <row r="144" spans="1:10" x14ac:dyDescent="0.4">
      <c r="A144" s="43" t="s">
        <v>255</v>
      </c>
      <c r="B144" s="156" t="s">
        <v>302</v>
      </c>
      <c r="C144" s="157" t="s">
        <v>302</v>
      </c>
      <c r="D144" s="158" t="s">
        <v>302</v>
      </c>
      <c r="E144" s="157">
        <v>1044990.8</v>
      </c>
      <c r="F144" s="158">
        <v>43.803727100755324</v>
      </c>
      <c r="G144" s="157">
        <v>502055.4</v>
      </c>
      <c r="H144" s="158">
        <v>25.013498470487519</v>
      </c>
      <c r="I144" s="159">
        <v>1.0814252769714259</v>
      </c>
      <c r="J144" s="45">
        <v>0.75120354125744082</v>
      </c>
    </row>
    <row r="145" spans="1:10" x14ac:dyDescent="0.4">
      <c r="A145" s="43" t="s">
        <v>256</v>
      </c>
      <c r="B145" s="156" t="s">
        <v>302</v>
      </c>
      <c r="C145" s="157" t="s">
        <v>302</v>
      </c>
      <c r="D145" s="158" t="s">
        <v>302</v>
      </c>
      <c r="E145" s="157">
        <v>322908.59999999998</v>
      </c>
      <c r="F145" s="158">
        <v>31.973780029395318</v>
      </c>
      <c r="G145" s="157">
        <v>138038.6</v>
      </c>
      <c r="H145" s="158">
        <v>23.096571871925679</v>
      </c>
      <c r="I145" s="159">
        <v>1.3392630756904225</v>
      </c>
      <c r="J145" s="45">
        <v>0.3843517646989012</v>
      </c>
    </row>
    <row r="146" spans="1:10" x14ac:dyDescent="0.4">
      <c r="A146" s="42" t="s">
        <v>257</v>
      </c>
      <c r="B146" s="162" t="s">
        <v>302</v>
      </c>
      <c r="C146" s="163" t="s">
        <v>302</v>
      </c>
      <c r="D146" s="164" t="s">
        <v>302</v>
      </c>
      <c r="E146" s="163">
        <v>292562.59999999998</v>
      </c>
      <c r="F146" s="164">
        <v>57.084666414321831</v>
      </c>
      <c r="G146" s="163">
        <v>224211</v>
      </c>
      <c r="H146" s="164">
        <v>35.529047952959303</v>
      </c>
      <c r="I146" s="165">
        <v>0.304853909933054</v>
      </c>
      <c r="J146" s="44">
        <v>0.6067040830900482</v>
      </c>
    </row>
    <row r="147" spans="1:10" x14ac:dyDescent="0.4">
      <c r="A147" s="42" t="s">
        <v>258</v>
      </c>
      <c r="B147" s="162" t="s">
        <v>302</v>
      </c>
      <c r="C147" s="163" t="s">
        <v>302</v>
      </c>
      <c r="D147" s="164" t="s">
        <v>302</v>
      </c>
      <c r="E147" s="163">
        <v>1436.4</v>
      </c>
      <c r="F147" s="164">
        <v>49.835721247563349</v>
      </c>
      <c r="G147" s="163">
        <v>1156.4000000000001</v>
      </c>
      <c r="H147" s="164">
        <v>27.643825665859563</v>
      </c>
      <c r="I147" s="165">
        <v>0.24213075060532685</v>
      </c>
      <c r="J147" s="44">
        <v>0.80277946511256681</v>
      </c>
    </row>
    <row r="148" spans="1:10" x14ac:dyDescent="0.4">
      <c r="A148" s="42" t="s">
        <v>259</v>
      </c>
      <c r="B148" s="162" t="s">
        <v>302</v>
      </c>
      <c r="C148" s="163" t="s">
        <v>302</v>
      </c>
      <c r="D148" s="164" t="s">
        <v>302</v>
      </c>
      <c r="E148" s="163">
        <v>29159.200000000001</v>
      </c>
      <c r="F148" s="164">
        <v>56.269972152871134</v>
      </c>
      <c r="G148" s="163">
        <v>5129.6000000000004</v>
      </c>
      <c r="H148" s="164">
        <v>37.889536026200879</v>
      </c>
      <c r="I148" s="165">
        <v>4.6844978165938862</v>
      </c>
      <c r="J148" s="44">
        <v>0.48510586442547238</v>
      </c>
    </row>
    <row r="149" spans="1:10" x14ac:dyDescent="0.4">
      <c r="A149" s="42" t="s">
        <v>260</v>
      </c>
      <c r="B149" s="162" t="s">
        <v>193</v>
      </c>
      <c r="C149" s="163">
        <v>12432</v>
      </c>
      <c r="D149" s="164">
        <v>54.7</v>
      </c>
      <c r="E149" s="163">
        <v>137557.5</v>
      </c>
      <c r="F149" s="164">
        <v>51.545580849073787</v>
      </c>
      <c r="G149" s="163">
        <v>169402.8</v>
      </c>
      <c r="H149" s="164">
        <v>32.450083882911031</v>
      </c>
      <c r="I149" s="165">
        <v>-0.18798567674206088</v>
      </c>
      <c r="J149" s="44">
        <v>0.58845755330139193</v>
      </c>
    </row>
    <row r="150" spans="1:10" x14ac:dyDescent="0.4">
      <c r="A150" s="43" t="s">
        <v>261</v>
      </c>
      <c r="B150" s="156">
        <v>17</v>
      </c>
      <c r="C150" s="157">
        <v>203</v>
      </c>
      <c r="D150" s="158">
        <v>17</v>
      </c>
      <c r="E150" s="157">
        <v>405088.3</v>
      </c>
      <c r="F150" s="158">
        <v>34.437296899884728</v>
      </c>
      <c r="G150" s="157">
        <v>459883.8</v>
      </c>
      <c r="H150" s="158">
        <v>36.038455110642936</v>
      </c>
      <c r="I150" s="159">
        <v>-0.11915075068963073</v>
      </c>
      <c r="J150" s="45">
        <v>-4.4429157849370481E-2</v>
      </c>
    </row>
    <row r="151" spans="1:10" x14ac:dyDescent="0.4">
      <c r="A151" s="43" t="s">
        <v>262</v>
      </c>
      <c r="B151" s="156">
        <v>15</v>
      </c>
      <c r="C151" s="157">
        <v>56.1</v>
      </c>
      <c r="D151" s="158">
        <v>15</v>
      </c>
      <c r="E151" s="157">
        <v>25392.7</v>
      </c>
      <c r="F151" s="158">
        <v>19.991289232568718</v>
      </c>
      <c r="G151" s="157">
        <v>64847.5</v>
      </c>
      <c r="H151" s="158">
        <v>28.470722119030054</v>
      </c>
      <c r="I151" s="159">
        <v>-0.60842438027680334</v>
      </c>
      <c r="J151" s="45">
        <v>-0.29782991983872498</v>
      </c>
    </row>
    <row r="152" spans="1:10" x14ac:dyDescent="0.4">
      <c r="A152" s="43" t="s">
        <v>263</v>
      </c>
      <c r="B152" s="156" t="s">
        <v>302</v>
      </c>
      <c r="C152" s="157" t="s">
        <v>302</v>
      </c>
      <c r="D152" s="158" t="s">
        <v>302</v>
      </c>
      <c r="E152" s="157">
        <v>109781.6</v>
      </c>
      <c r="F152" s="158">
        <v>19.87314225850864</v>
      </c>
      <c r="G152" s="157">
        <v>120506.5</v>
      </c>
      <c r="H152" s="158">
        <v>28.461783811020862</v>
      </c>
      <c r="I152" s="159">
        <v>-8.8998518752100464E-2</v>
      </c>
      <c r="J152" s="45">
        <v>-0.30176048028256619</v>
      </c>
    </row>
    <row r="153" spans="1:10" ht="19.5" thickBot="1" x14ac:dyDescent="0.45">
      <c r="A153" s="48" t="s">
        <v>264</v>
      </c>
      <c r="B153" s="39" t="s">
        <v>302</v>
      </c>
      <c r="C153" s="38" t="s">
        <v>302</v>
      </c>
      <c r="D153" s="56" t="s">
        <v>302</v>
      </c>
      <c r="E153" s="38" t="s">
        <v>302</v>
      </c>
      <c r="F153" s="56" t="s">
        <v>302</v>
      </c>
      <c r="G153" s="38">
        <v>166.9</v>
      </c>
      <c r="H153" s="56">
        <v>90</v>
      </c>
      <c r="I153" s="55" t="s">
        <v>302</v>
      </c>
      <c r="J153" s="54" t="s">
        <v>302</v>
      </c>
    </row>
    <row r="154" spans="1:10" x14ac:dyDescent="0.4">
      <c r="A154" s="100" t="s">
        <v>265</v>
      </c>
      <c r="B154" s="101" t="s">
        <v>302</v>
      </c>
      <c r="C154" s="102" t="s">
        <v>302</v>
      </c>
      <c r="D154" s="103" t="s">
        <v>302</v>
      </c>
      <c r="E154" s="102">
        <v>198.1</v>
      </c>
      <c r="F154" s="103">
        <v>107.41990456714385</v>
      </c>
      <c r="G154" s="102">
        <v>114.8</v>
      </c>
      <c r="H154" s="103">
        <v>133.9</v>
      </c>
      <c r="I154" s="104">
        <v>0.72560975609756095</v>
      </c>
      <c r="J154" s="105">
        <v>-0.19776023474873905</v>
      </c>
    </row>
    <row r="155" spans="1:10" x14ac:dyDescent="0.4">
      <c r="A155" s="42" t="s">
        <v>266</v>
      </c>
      <c r="B155" s="162" t="s">
        <v>302</v>
      </c>
      <c r="C155" s="163" t="s">
        <v>302</v>
      </c>
      <c r="D155" s="164" t="s">
        <v>302</v>
      </c>
      <c r="E155" s="163">
        <v>279.5</v>
      </c>
      <c r="F155" s="164">
        <v>126.37487922705313</v>
      </c>
      <c r="G155" s="163">
        <v>251.1</v>
      </c>
      <c r="H155" s="164">
        <v>128.45107526881722</v>
      </c>
      <c r="I155" s="165">
        <v>0.11310234966148947</v>
      </c>
      <c r="J155" s="44">
        <v>-1.616332161812669E-2</v>
      </c>
    </row>
    <row r="156" spans="1:10" x14ac:dyDescent="0.4">
      <c r="A156" s="42" t="s">
        <v>267</v>
      </c>
      <c r="B156" s="162" t="s">
        <v>302</v>
      </c>
      <c r="C156" s="163" t="s">
        <v>302</v>
      </c>
      <c r="D156" s="164" t="s">
        <v>302</v>
      </c>
      <c r="E156" s="163">
        <v>1398.8</v>
      </c>
      <c r="F156" s="164">
        <v>130.63175675675674</v>
      </c>
      <c r="G156" s="163">
        <v>1173.4000000000001</v>
      </c>
      <c r="H156" s="164">
        <v>117.76150747986193</v>
      </c>
      <c r="I156" s="165">
        <v>0.19209135844554273</v>
      </c>
      <c r="J156" s="44">
        <v>0.10929079928002548</v>
      </c>
    </row>
    <row r="157" spans="1:10" x14ac:dyDescent="0.4">
      <c r="A157" s="42" t="s">
        <v>268</v>
      </c>
      <c r="B157" s="162" t="s">
        <v>302</v>
      </c>
      <c r="C157" s="163" t="s">
        <v>302</v>
      </c>
      <c r="D157" s="164" t="s">
        <v>302</v>
      </c>
      <c r="E157" s="163" t="s">
        <v>302</v>
      </c>
      <c r="F157" s="164" t="s">
        <v>302</v>
      </c>
      <c r="G157" s="163" t="s">
        <v>302</v>
      </c>
      <c r="H157" s="164" t="s">
        <v>302</v>
      </c>
      <c r="I157" s="165" t="s">
        <v>302</v>
      </c>
      <c r="J157" s="44" t="s">
        <v>302</v>
      </c>
    </row>
    <row r="158" spans="1:10" x14ac:dyDescent="0.4">
      <c r="A158" s="43" t="s">
        <v>269</v>
      </c>
      <c r="B158" s="156">
        <v>46</v>
      </c>
      <c r="C158" s="157">
        <v>253.8</v>
      </c>
      <c r="D158" s="158">
        <v>100</v>
      </c>
      <c r="E158" s="157">
        <v>1288.3</v>
      </c>
      <c r="F158" s="158">
        <v>92.345649895178198</v>
      </c>
      <c r="G158" s="157">
        <v>1208.3</v>
      </c>
      <c r="H158" s="158">
        <v>85.674770949720667</v>
      </c>
      <c r="I158" s="159">
        <v>6.6208722999255148E-2</v>
      </c>
      <c r="J158" s="45">
        <v>7.7862816223604747E-2</v>
      </c>
    </row>
    <row r="159" spans="1:10" x14ac:dyDescent="0.4">
      <c r="A159" s="43" t="s">
        <v>270</v>
      </c>
      <c r="B159" s="156">
        <v>56</v>
      </c>
      <c r="C159" s="157">
        <v>67.5</v>
      </c>
      <c r="D159" s="158">
        <v>100</v>
      </c>
      <c r="E159" s="157">
        <v>708.8</v>
      </c>
      <c r="F159" s="158">
        <v>97.524952380952385</v>
      </c>
      <c r="G159" s="157">
        <v>1227.9000000000001</v>
      </c>
      <c r="H159" s="158">
        <v>107.44892798240791</v>
      </c>
      <c r="I159" s="159">
        <v>-0.42275429595243919</v>
      </c>
      <c r="J159" s="45">
        <v>-9.2359931251062163E-2</v>
      </c>
    </row>
    <row r="160" spans="1:10" x14ac:dyDescent="0.4">
      <c r="A160" s="43" t="s">
        <v>271</v>
      </c>
      <c r="B160" s="156">
        <v>66</v>
      </c>
      <c r="C160" s="157">
        <v>1734.9</v>
      </c>
      <c r="D160" s="158">
        <v>100</v>
      </c>
      <c r="E160" s="157">
        <v>4699.8</v>
      </c>
      <c r="F160" s="158">
        <v>95.444168342430345</v>
      </c>
      <c r="G160" s="157">
        <v>964.1</v>
      </c>
      <c r="H160" s="158">
        <v>101.07404761904763</v>
      </c>
      <c r="I160" s="159">
        <v>3.8748055180997825</v>
      </c>
      <c r="J160" s="45">
        <v>-5.5700542416551292E-2</v>
      </c>
    </row>
    <row r="161" spans="1:10" x14ac:dyDescent="0.4">
      <c r="A161" s="43" t="s">
        <v>272</v>
      </c>
      <c r="B161" s="156" t="s">
        <v>302</v>
      </c>
      <c r="C161" s="157" t="s">
        <v>302</v>
      </c>
      <c r="D161" s="158" t="s">
        <v>302</v>
      </c>
      <c r="E161" s="157" t="s">
        <v>302</v>
      </c>
      <c r="F161" s="158" t="s">
        <v>302</v>
      </c>
      <c r="G161" s="157" t="s">
        <v>302</v>
      </c>
      <c r="H161" s="158" t="s">
        <v>302</v>
      </c>
      <c r="I161" s="159" t="s">
        <v>302</v>
      </c>
      <c r="J161" s="45" t="s">
        <v>302</v>
      </c>
    </row>
    <row r="162" spans="1:10" x14ac:dyDescent="0.4">
      <c r="A162" s="42" t="s">
        <v>273</v>
      </c>
      <c r="B162" s="162" t="s">
        <v>302</v>
      </c>
      <c r="C162" s="163" t="s">
        <v>302</v>
      </c>
      <c r="D162" s="164" t="s">
        <v>302</v>
      </c>
      <c r="E162" s="163">
        <v>31294.9</v>
      </c>
      <c r="F162" s="164">
        <v>41.732354212801859</v>
      </c>
      <c r="G162" s="163">
        <v>50198.9</v>
      </c>
      <c r="H162" s="164">
        <v>29.517206718601063</v>
      </c>
      <c r="I162" s="165">
        <v>-0.37658195697515284</v>
      </c>
      <c r="J162" s="44">
        <v>0.41383141740519408</v>
      </c>
    </row>
    <row r="163" spans="1:10" x14ac:dyDescent="0.4">
      <c r="A163" s="42" t="s">
        <v>274</v>
      </c>
      <c r="B163" s="162" t="s">
        <v>302</v>
      </c>
      <c r="C163" s="163" t="s">
        <v>302</v>
      </c>
      <c r="D163" s="164" t="s">
        <v>302</v>
      </c>
      <c r="E163" s="163">
        <v>6065.6</v>
      </c>
      <c r="F163" s="164">
        <v>27.330840587595212</v>
      </c>
      <c r="G163" s="163">
        <v>4587.1000000000004</v>
      </c>
      <c r="H163" s="164">
        <v>24.745683453237412</v>
      </c>
      <c r="I163" s="165">
        <v>0.32231693226657365</v>
      </c>
      <c r="J163" s="44">
        <v>0.10446901332278988</v>
      </c>
    </row>
    <row r="164" spans="1:10" x14ac:dyDescent="0.4">
      <c r="A164" s="43" t="s">
        <v>275</v>
      </c>
      <c r="B164" s="156" t="s">
        <v>302</v>
      </c>
      <c r="C164" s="157" t="s">
        <v>302</v>
      </c>
      <c r="D164" s="158" t="s">
        <v>302</v>
      </c>
      <c r="E164" s="157">
        <v>1128</v>
      </c>
      <c r="F164" s="158">
        <v>10.414007092198581</v>
      </c>
      <c r="G164" s="157">
        <v>531</v>
      </c>
      <c r="H164" s="158">
        <v>13.141619585687382</v>
      </c>
      <c r="I164" s="159">
        <v>1.1242937853107344</v>
      </c>
      <c r="J164" s="45">
        <v>-0.20755527701162954</v>
      </c>
    </row>
    <row r="165" spans="1:10" x14ac:dyDescent="0.4">
      <c r="A165" s="43" t="s">
        <v>276</v>
      </c>
      <c r="B165" s="156" t="s">
        <v>302</v>
      </c>
      <c r="C165" s="157" t="s">
        <v>302</v>
      </c>
      <c r="D165" s="158" t="s">
        <v>302</v>
      </c>
      <c r="E165" s="157">
        <v>14190</v>
      </c>
      <c r="F165" s="158">
        <v>14.664066243833686</v>
      </c>
      <c r="G165" s="157">
        <v>47301</v>
      </c>
      <c r="H165" s="158">
        <v>13.605982960191117</v>
      </c>
      <c r="I165" s="159">
        <v>-0.70000634236062664</v>
      </c>
      <c r="J165" s="45">
        <v>7.7766030336679656E-2</v>
      </c>
    </row>
    <row r="166" spans="1:10" x14ac:dyDescent="0.4">
      <c r="A166" s="42" t="s">
        <v>277</v>
      </c>
      <c r="B166" s="162" t="s">
        <v>302</v>
      </c>
      <c r="C166" s="163" t="s">
        <v>302</v>
      </c>
      <c r="D166" s="164" t="s">
        <v>302</v>
      </c>
      <c r="E166" s="163" t="s">
        <v>302</v>
      </c>
      <c r="F166" s="164" t="s">
        <v>302</v>
      </c>
      <c r="G166" s="163" t="s">
        <v>302</v>
      </c>
      <c r="H166" s="164" t="s">
        <v>302</v>
      </c>
      <c r="I166" s="165" t="s">
        <v>302</v>
      </c>
      <c r="J166" s="44" t="s">
        <v>302</v>
      </c>
    </row>
    <row r="167" spans="1:10" x14ac:dyDescent="0.4">
      <c r="A167" s="42" t="s">
        <v>278</v>
      </c>
      <c r="B167" s="162" t="s">
        <v>302</v>
      </c>
      <c r="C167" s="163" t="s">
        <v>302</v>
      </c>
      <c r="D167" s="164" t="s">
        <v>302</v>
      </c>
      <c r="E167" s="163">
        <v>55101.3</v>
      </c>
      <c r="F167" s="164">
        <v>36.441660473510986</v>
      </c>
      <c r="G167" s="163">
        <v>94142.399999999994</v>
      </c>
      <c r="H167" s="164">
        <v>25.540903309996271</v>
      </c>
      <c r="I167" s="165">
        <v>-0.41470262071075298</v>
      </c>
      <c r="J167" s="44">
        <v>0.42679607025677696</v>
      </c>
    </row>
    <row r="168" spans="1:10" ht="19.5" thickBot="1" x14ac:dyDescent="0.45">
      <c r="A168" s="48" t="s">
        <v>279</v>
      </c>
      <c r="B168" s="39" t="s">
        <v>193</v>
      </c>
      <c r="C168" s="38">
        <v>133289.70000000001</v>
      </c>
      <c r="D168" s="56">
        <v>38.200000000000003</v>
      </c>
      <c r="E168" s="38">
        <v>172974.4</v>
      </c>
      <c r="F168" s="56">
        <v>37.199296091413423</v>
      </c>
      <c r="G168" s="38">
        <v>34312.300000000003</v>
      </c>
      <c r="H168" s="56">
        <v>31.658922482382362</v>
      </c>
      <c r="I168" s="55">
        <v>4.0411776534945183</v>
      </c>
      <c r="J168" s="54">
        <v>0.17500196388914316</v>
      </c>
    </row>
  </sheetData>
  <conditionalFormatting sqref="B10:J106">
    <cfRule type="containsText" dxfId="5" priority="2" operator="containsText" text="RUND">
      <formula>NOT(ISERROR(SEARCH("RUND",B10)))</formula>
    </cfRule>
    <cfRule type="expression" dxfId="4" priority="3">
      <formula>$A10="RUND"</formula>
    </cfRule>
  </conditionalFormatting>
  <conditionalFormatting sqref="B112:J168">
    <cfRule type="containsText" dxfId="3" priority="11" operator="containsText" text="RUND">
      <formula>NOT(ISERROR(SEARCH("RUND",B112)))</formula>
    </cfRule>
    <cfRule type="expression" dxfId="2" priority="12">
      <formula>$A112="RUND"</formula>
    </cfRule>
  </conditionalFormatting>
  <conditionalFormatting sqref="I10:J106">
    <cfRule type="cellIs" dxfId="1" priority="1" operator="lessThan">
      <formula>0</formula>
    </cfRule>
  </conditionalFormatting>
  <conditionalFormatting sqref="I112:J168">
    <cfRule type="cellIs" dxfId="0" priority="10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Props1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Landingsoversikt</vt:lpstr>
      <vt:lpstr>Prisrapport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Ann-Rita Thoresen</cp:lastModifiedBy>
  <cp:revision/>
  <dcterms:created xsi:type="dcterms:W3CDTF">2026-01-26T13:18:17Z</dcterms:created>
  <dcterms:modified xsi:type="dcterms:W3CDTF">2026-08-03T06:40:08Z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