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rafisklaget.sharepoint.com/sites/Omsetning/Omsetning/FiskNytt/Excel-fil/"/>
    </mc:Choice>
  </mc:AlternateContent>
  <xr:revisionPtr revIDLastSave="102" documentId="8_{8A4C205C-4F89-4682-B60A-3EAB2593DE4C}" xr6:coauthVersionLast="47" xr6:coauthVersionMax="47" xr10:uidLastSave="{DCA540A3-926E-422A-B1A1-8679A2DA0409}"/>
  <bookViews>
    <workbookView xWindow="-120" yWindow="-120" windowWidth="29010" windowHeight="14520" xr2:uid="{E934761A-FA83-4A7F-86E1-183BD4005018}"/>
  </bookViews>
  <sheets>
    <sheet name="Tabeller fra Fisknytt" sheetId="1" r:id="rId1"/>
    <sheet name="Aktivitetsbarometeret" sheetId="2" r:id="rId2"/>
    <sheet name="Landingsoversikt" sheetId="3" r:id="rId3"/>
    <sheet name="Prisrapport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4" l="1"/>
  <c r="A2" i="3"/>
  <c r="A4" i="3" s="1"/>
  <c r="A2" i="2"/>
  <c r="A5" i="2" s="1"/>
</calcChain>
</file>

<file path=xl/sharedStrings.xml><?xml version="1.0" encoding="utf-8"?>
<sst xmlns="http://schemas.openxmlformats.org/spreadsheetml/2006/main" count="962" uniqueCount="346">
  <si>
    <r>
      <t xml:space="preserve">Tabell 1: </t>
    </r>
    <r>
      <rPr>
        <sz val="11"/>
        <color theme="1"/>
        <rFont val="Open Sans"/>
        <scheme val="minor"/>
      </rPr>
      <t>Omsetning for norske båter fordelt pr fersk/fryst/tørket og pr fiskeslag.</t>
    </r>
  </si>
  <si>
    <r>
      <t xml:space="preserve">Tabell 2: </t>
    </r>
    <r>
      <rPr>
        <sz val="11"/>
        <color theme="1"/>
        <rFont val="Open Sans"/>
        <scheme val="minor"/>
      </rPr>
      <t>Omsetning av fersk torsk, A og ekstra kvalitet fra norske båter sammenlignet med samme uke i fjor. Fra redskapene garn, jukse, line og snurrevad. Eksklusiv restråstoff.</t>
    </r>
  </si>
  <si>
    <t>Fiskeslag/arter</t>
  </si>
  <si>
    <t>FERSK</t>
  </si>
  <si>
    <t>FROSSET</t>
  </si>
  <si>
    <t>Totalt</t>
  </si>
  <si>
    <t>Sone</t>
  </si>
  <si>
    <t>Rundvekt (kg)</t>
  </si>
  <si>
    <t>Pris Torsk SLUH (kr/kg)</t>
  </si>
  <si>
    <t>Rundvekt</t>
  </si>
  <si>
    <t>Beløp</t>
  </si>
  <si>
    <t>Øst-Finnmark</t>
  </si>
  <si>
    <t>TORSK</t>
  </si>
  <si>
    <t>Vest-Finnmark</t>
  </si>
  <si>
    <t>HYSE</t>
  </si>
  <si>
    <t>Troms</t>
  </si>
  <si>
    <t>REKE</t>
  </si>
  <si>
    <t>Vesterålen</t>
  </si>
  <si>
    <t>Lofoten/Salten</t>
  </si>
  <si>
    <t>SEI</t>
  </si>
  <si>
    <t>Helgeland</t>
  </si>
  <si>
    <t>BLÅKVEITE</t>
  </si>
  <si>
    <t>Nord-Trøndelag</t>
  </si>
  <si>
    <t>KONGEKRABBE</t>
  </si>
  <si>
    <t>Sør-Trøndelag</t>
  </si>
  <si>
    <t>UER</t>
  </si>
  <si>
    <t>Nordmøre</t>
  </si>
  <si>
    <t>Totalsum</t>
  </si>
  <si>
    <t>ROGNKJEKS</t>
  </si>
  <si>
    <t>USPES FISK</t>
  </si>
  <si>
    <t>SNABELUER</t>
  </si>
  <si>
    <r>
      <t xml:space="preserve">Tabell 3. </t>
    </r>
    <r>
      <rPr>
        <sz val="11"/>
        <color theme="1"/>
        <rFont val="Open Sans"/>
        <scheme val="minor"/>
      </rPr>
      <t>Priser av fersk torsk per redskap, A og ekstra kvalitet fra norske båter, eksklusiv restråstoff.</t>
    </r>
  </si>
  <si>
    <t>KVEITE</t>
  </si>
  <si>
    <t>SJØKREPS</t>
  </si>
  <si>
    <t>KVITLANGE</t>
  </si>
  <si>
    <t>Garn</t>
  </si>
  <si>
    <t>Snurrevad</t>
  </si>
  <si>
    <t>Autoline</t>
  </si>
  <si>
    <t>Juksa</t>
  </si>
  <si>
    <t>Line</t>
  </si>
  <si>
    <t>BROSME</t>
  </si>
  <si>
    <t>LYR</t>
  </si>
  <si>
    <t>RØDSPETTE</t>
  </si>
  <si>
    <t>KAMSKJELL</t>
  </si>
  <si>
    <t>GRÅSTBIT</t>
  </si>
  <si>
    <t>STORTARE</t>
  </si>
  <si>
    <t>BREIFLABB</t>
  </si>
  <si>
    <t>FLEKKSTBIT</t>
  </si>
  <si>
    <t>LOMRE</t>
  </si>
  <si>
    <t>ISGALT</t>
  </si>
  <si>
    <t>LYSING</t>
  </si>
  <si>
    <t>STRANDSNEG</t>
  </si>
  <si>
    <t>PIGGHÅ</t>
  </si>
  <si>
    <r>
      <t xml:space="preserve">Tabell 4: </t>
    </r>
    <r>
      <rPr>
        <sz val="11"/>
        <color theme="1"/>
        <rFont val="Open Sans"/>
        <scheme val="minor"/>
      </rPr>
      <t>Omsetning av fersk sei, A og ekstra kvalitet fra norske båter sammenlignet med samme uke i fjor. Fra redskapene garn, jukse, line, snurrevad og not, eksklusiv restråstoff.</t>
    </r>
  </si>
  <si>
    <t>HVITTING</t>
  </si>
  <si>
    <t>BLÅSTBIT</t>
  </si>
  <si>
    <t>Pris Sei SLUH (kr/kg)</t>
  </si>
  <si>
    <t>BLÅLANGE</t>
  </si>
  <si>
    <t>KONGSNEGL</t>
  </si>
  <si>
    <t>PIGGVAR</t>
  </si>
  <si>
    <t>SANDFLYNDR</t>
  </si>
  <si>
    <t>SKATE USP</t>
  </si>
  <si>
    <t>KNIVSKJELL</t>
  </si>
  <si>
    <t>TROLLKRA</t>
  </si>
  <si>
    <t>SKJELLBROS</t>
  </si>
  <si>
    <t>HAVMUS</t>
  </si>
  <si>
    <t>BUTARE</t>
  </si>
  <si>
    <r>
      <t>Tabell 5:</t>
    </r>
    <r>
      <rPr>
        <sz val="11"/>
        <color theme="1"/>
        <rFont val="Open Sans"/>
        <scheme val="minor"/>
      </rPr>
      <t xml:space="preserve"> Omsetning av fersk hyse, krokfanget, A og ekstra kvalitet fra norske båter sammenlignet med samme uke i fjor. Fra redskapene garn, jukse, line og snurrevad, eksklusiv restråstoff.</t>
    </r>
  </si>
  <si>
    <t>Pris Hyse SLUH (kr/kg)</t>
  </si>
  <si>
    <t>Omregnet til rundpriser, for NOR-fartøy, fersk, A og krokfanget kvalitet, hovedprodukter, uten etterbetaling</t>
  </si>
  <si>
    <t>Nr</t>
  </si>
  <si>
    <t>Produkt</t>
  </si>
  <si>
    <t>Beløp (NOK)</t>
  </si>
  <si>
    <t>Rundpris (kr/kg)</t>
  </si>
  <si>
    <t>Helgeland-Nordmøre</t>
  </si>
  <si>
    <t xml:space="preserve">Sted                </t>
  </si>
  <si>
    <t xml:space="preserve">Redskap             </t>
  </si>
  <si>
    <t xml:space="preserve"> Maks torsk</t>
  </si>
  <si>
    <t xml:space="preserve">  Maks hyse</t>
  </si>
  <si>
    <t xml:space="preserve">   Maks sei</t>
  </si>
  <si>
    <t xml:space="preserve">    Båt   </t>
  </si>
  <si>
    <t>BERLEVÅG</t>
  </si>
  <si>
    <t>BOTNHAMN</t>
  </si>
  <si>
    <t>ANDENES</t>
  </si>
  <si>
    <t>BALLSTAD</t>
  </si>
  <si>
    <t>BRØNNØYSUND</t>
  </si>
  <si>
    <t>BLEIK</t>
  </si>
  <si>
    <t>DØNNA</t>
  </si>
  <si>
    <t>BOLGA</t>
  </si>
  <si>
    <t>BÅTSFJORD</t>
  </si>
  <si>
    <t>HOVDEN</t>
  </si>
  <si>
    <t>SELVÆR</t>
  </si>
  <si>
    <t>HUSØYA</t>
  </si>
  <si>
    <t>MYRE I VESTERÅLEN</t>
  </si>
  <si>
    <t>FREDVANG</t>
  </si>
  <si>
    <t>BREIVIKBOTN</t>
  </si>
  <si>
    <t>SLENESET</t>
  </si>
  <si>
    <t>OLDERVIK</t>
  </si>
  <si>
    <t>HELLIGVÆR</t>
  </si>
  <si>
    <t>TRÆNA</t>
  </si>
  <si>
    <t>DYFJORD</t>
  </si>
  <si>
    <t>SAMUELSBERG</t>
  </si>
  <si>
    <t>HENNINGSVÆR</t>
  </si>
  <si>
    <t>FORSØL</t>
  </si>
  <si>
    <t>SKÅRVÅGEN</t>
  </si>
  <si>
    <t>LAUKVIK</t>
  </si>
  <si>
    <t>KIBERG</t>
  </si>
  <si>
    <t>STRAUMSJØEN</t>
  </si>
  <si>
    <t>Nord Trøndelag</t>
  </si>
  <si>
    <t>RAMSTADLANDET</t>
  </si>
  <si>
    <t>GJESVÆR</t>
  </si>
  <si>
    <t>SKJERVØY</t>
  </si>
  <si>
    <t>KJØLLEFJORD</t>
  </si>
  <si>
    <t>STØ</t>
  </si>
  <si>
    <t>RØRVIK</t>
  </si>
  <si>
    <t>TORSVÅG</t>
  </si>
  <si>
    <t>MOSKENES</t>
  </si>
  <si>
    <t>HAVØYSUND</t>
  </si>
  <si>
    <t>MEHAMN</t>
  </si>
  <si>
    <t>Sør Trøndelag</t>
  </si>
  <si>
    <t>ANSNES</t>
  </si>
  <si>
    <t>NAPP</t>
  </si>
  <si>
    <t>BREKSTAD</t>
  </si>
  <si>
    <t>HONNINGSVÅG</t>
  </si>
  <si>
    <t>VANNAVALEN</t>
  </si>
  <si>
    <t>MAUSUNDVÆR</t>
  </si>
  <si>
    <t>NESSEBY</t>
  </si>
  <si>
    <t>Teiner</t>
  </si>
  <si>
    <t>NORDNESØY</t>
  </si>
  <si>
    <t>NORDDYRØY</t>
  </si>
  <si>
    <t>ROAN</t>
  </si>
  <si>
    <t>KAMØYVÆR</t>
  </si>
  <si>
    <t>RAMBERG</t>
  </si>
  <si>
    <t>SANDVIKSBERGET</t>
  </si>
  <si>
    <t>SKJÅNES</t>
  </si>
  <si>
    <t>REINE</t>
  </si>
  <si>
    <t>VADSØ</t>
  </si>
  <si>
    <t>NORDVÅGEN</t>
  </si>
  <si>
    <t>AVERØYA</t>
  </si>
  <si>
    <t>VARDØ</t>
  </si>
  <si>
    <t>RØST</t>
  </si>
  <si>
    <t>SMØLA</t>
  </si>
  <si>
    <t>SKARSVÅG</t>
  </si>
  <si>
    <t>SVOLVÆR</t>
  </si>
  <si>
    <t>SMØRFJORD</t>
  </si>
  <si>
    <t>SØRVÆR</t>
  </si>
  <si>
    <t>TUFJORD</t>
  </si>
  <si>
    <t>ØKSFJORD</t>
  </si>
  <si>
    <t>Art, størrelse, tilstand, kvalitet</t>
  </si>
  <si>
    <t>Minstepris</t>
  </si>
  <si>
    <t>Hittil i 2026</t>
  </si>
  <si>
    <t>Hittil i 2025</t>
  </si>
  <si>
    <t>Endring (%)</t>
  </si>
  <si>
    <t>NOR fartøy</t>
  </si>
  <si>
    <t>kr/kg</t>
  </si>
  <si>
    <t>Snittpris</t>
  </si>
  <si>
    <t>Rund-</t>
  </si>
  <si>
    <t>Snitt-</t>
  </si>
  <si>
    <t>(u/ etterbetaling &amp; kaisalg)</t>
  </si>
  <si>
    <t>(kg)</t>
  </si>
  <si>
    <t>vekt</t>
  </si>
  <si>
    <t>pris</t>
  </si>
  <si>
    <t>Torsk, 6,0+ kg, SLUH, A, fersk</t>
  </si>
  <si>
    <t>Torsk, 4,0-6,0 kg, SLUH, A, fersk</t>
  </si>
  <si>
    <t>Torsk, 2,5-4,0 kg, SLUH, A, fersk</t>
  </si>
  <si>
    <t>Torsk, 1,0-2,5 kg, SLUH, A, fersk</t>
  </si>
  <si>
    <t>Torsk, -1,0 kg, SLUH, A, fersk</t>
  </si>
  <si>
    <t>Torsk, 7,6+ kg, SLMH, A, fersk</t>
  </si>
  <si>
    <t>Torsk, 5,1-7,6 kg, SLMH, A, fersk</t>
  </si>
  <si>
    <t>Torsk, 3,2-5,1 kg, SLMH, A, fersk</t>
  </si>
  <si>
    <t>Torsk, 1,3-3,2 kg, SLMH, A, fersk</t>
  </si>
  <si>
    <t>Torsk, -1,3 kg, SLMH, A, fersk</t>
  </si>
  <si>
    <t>Torsk, 9,0+ kg, rund, A, fersk</t>
  </si>
  <si>
    <t>Torsk, 6,0-9,0 kg, rund, A, fersk</t>
  </si>
  <si>
    <t>Torsk, 3,7-6,0 kg, rund, A, fersk</t>
  </si>
  <si>
    <t>Torsk, 1,5-3,7 kg, rund, A, fersk</t>
  </si>
  <si>
    <t>Torsk, -1,5 kg, rund, A, fersk</t>
  </si>
  <si>
    <t>Torsk, 2,0+ kg, levende, A, fersk</t>
  </si>
  <si>
    <t>Torsk, -2,0 kg, levende, A, fersk</t>
  </si>
  <si>
    <t>Torsk, unspec, levende, A, fersk</t>
  </si>
  <si>
    <t>Sei, 2,3+ kg, SLUH, A, fersk</t>
  </si>
  <si>
    <t>Sei, 1,2-2,3 kg, SLUH, A, fersk</t>
  </si>
  <si>
    <t>Sei, -1,2 kg, SLUH, A, fersk</t>
  </si>
  <si>
    <t>Sei, 2,6+ kg, SLMH, A, fersk</t>
  </si>
  <si>
    <t>Sei, 1,3-2,6 kg, SLMH, A, fersk</t>
  </si>
  <si>
    <t>Sei, -1,3 kg, SLMH, A, fersk</t>
  </si>
  <si>
    <t>Sei, 3,1+ kg, rund, A, fersk</t>
  </si>
  <si>
    <t>Sei, 1,6-3,1 kg, rund, A, fersk</t>
  </si>
  <si>
    <t>Sei, -1,6 kg, rund, A, fersk</t>
  </si>
  <si>
    <t>Hyse, 0,8+ kg, SLUH, krokfanget, fersk</t>
  </si>
  <si>
    <t>Hyse, 0,8+ kg, SLUH, A, fersk</t>
  </si>
  <si>
    <t>Hyse, 0,98+ kg, SLMH, krokfanget, fersk</t>
  </si>
  <si>
    <t>Hyse, 0,98+ kg, SLMH, A, fersk</t>
  </si>
  <si>
    <t>Hyse, 1,1+ kg, rund, krokfanget, fersk</t>
  </si>
  <si>
    <t>Hyse, 1,1+ kg, rund, A, fersk</t>
  </si>
  <si>
    <t>Hyse, 1,1+ kg, levende, A, fersk</t>
  </si>
  <si>
    <t>Kongkr Han, 3,2+ kg, levende, A, fersk</t>
  </si>
  <si>
    <t>Kongkr Han, 2,2-3,2 kg, levende, A, fersk</t>
  </si>
  <si>
    <t>Kongkr han, 1,6-2,2 kg, levende, A, fersk</t>
  </si>
  <si>
    <t>Reke, unspec, rund, A, fersk kokt</t>
  </si>
  <si>
    <t>Reke, 321+ PCS, rund, A, fersk kokt</t>
  </si>
  <si>
    <t>Reke, 241-320PCS, rund, A, fersk kokt</t>
  </si>
  <si>
    <t>Reke, 191-240PCS, rund, A, fersk kokt</t>
  </si>
  <si>
    <t>Reke, 161-190PCS, rund, A, fersk kokt</t>
  </si>
  <si>
    <t>Reke, 121-160PCS, rund, A, fersk kokt</t>
  </si>
  <si>
    <t>Reke, 0-121PCS, rund, A, fersk kokt</t>
  </si>
  <si>
    <t>Blåkveite, 2,0+ kg, SLUH, A, fersk</t>
  </si>
  <si>
    <t>Blåkveite, 1,0-2,0 kg, SLUH, A, fersk</t>
  </si>
  <si>
    <t>Blåkveite, -1,0 kg, SLUH, A, fersk</t>
  </si>
  <si>
    <t>Blåkveite, 2,2+ kg, SLMH, A, fersk</t>
  </si>
  <si>
    <t>Blåkveite, 1,1-2,2 kg, SLMH, A, fersk</t>
  </si>
  <si>
    <t>Blåkveite, -1,1 kg, SLMH, A, fersk</t>
  </si>
  <si>
    <t>Blåkveite, 2,4+ kg, rund, A, fersk</t>
  </si>
  <si>
    <t>Blåkveite, 1,2-2,4 kg, rund, A, fersk</t>
  </si>
  <si>
    <t>Blåkveite, -1,2 kg, rund, A, fersk</t>
  </si>
  <si>
    <t>Brosme, 2,0+ kg, SLUH, A, fersk</t>
  </si>
  <si>
    <t>Brosme, 1,0-2,0 kg, SLUH, A, fersk</t>
  </si>
  <si>
    <t>Brosme, -1,0 kg, SLUH, A, fersk</t>
  </si>
  <si>
    <t>Brosme, 2,0+ kg, SLMH, A, fersk</t>
  </si>
  <si>
    <t>Brosme, 1,0-2,0 kg, SLMH, A, fersk</t>
  </si>
  <si>
    <t>Brosme, -1,0 kg, SLMH, A, fersk</t>
  </si>
  <si>
    <t>Brosme, 2,8+ kg, RUND, A, fersk</t>
  </si>
  <si>
    <t>Brosme, 1,4+ kg, RUND, A, fersk</t>
  </si>
  <si>
    <t>Brosme, -1,4 kg, RUND, A, fersk</t>
  </si>
  <si>
    <t>Lyr, 2,0+ kg, SLUH, A, fersk</t>
  </si>
  <si>
    <t>Lyr, 1,0-2,0 kg, SLUH, A, fersk</t>
  </si>
  <si>
    <t>Lyr, -1,0 kg, SLUH, A, fersk</t>
  </si>
  <si>
    <t>Kvitlange, 2,0+ kg, SLUH, A, fersk</t>
  </si>
  <si>
    <t>Kvitlange, 0,7-2 kg, SLUH, A, fersk</t>
  </si>
  <si>
    <t>Kvitlange, -0,7 kg, SLUH, A, fersk</t>
  </si>
  <si>
    <t>Fri pris</t>
  </si>
  <si>
    <t>Rognkjeks, unspec, rogn, A, fersk</t>
  </si>
  <si>
    <t>Rognkjeks, unspec, rund, A, fersk</t>
  </si>
  <si>
    <t>Flekkstbit, 3,0+ kg, SLUH, A, fersk</t>
  </si>
  <si>
    <t>Flekkstbit, 1,0-3,0 kg, SLUH, A, fersk</t>
  </si>
  <si>
    <t>Gråstbit, 1,0+ kg, SLUH, A, fersk</t>
  </si>
  <si>
    <t>Kveite, 60+ kg, SLUH, krokfanget, fersk</t>
  </si>
  <si>
    <t>Kveite, 40-60 kg, SLUH, krokfanget, fersk</t>
  </si>
  <si>
    <t>Kveite, 20-40 kg, SLUH, krokfanget, fersk</t>
  </si>
  <si>
    <t>Kveite, 5,3-20,0kg, SLUH, krokfanget, fersk</t>
  </si>
  <si>
    <t>Kveite, 60+ kg, SLUH, A, fersk</t>
  </si>
  <si>
    <t>Kveite, 40-60 kg, SLUH, A, fersk</t>
  </si>
  <si>
    <t>Kveite, 20-40 kg, SLUH, A, fersk</t>
  </si>
  <si>
    <t>Kveite, 5,3-20,0kg, SLUH, A, fersk</t>
  </si>
  <si>
    <t>Breiflabb, 4,0+ kg, SLUH, A, fersk</t>
  </si>
  <si>
    <t>Breiflabb, 1,0-4,0 kg, SLUH, A, fersk</t>
  </si>
  <si>
    <t>Breiflabb, -1,0 kg, SLUH, A, fersk</t>
  </si>
  <si>
    <t>Breiflabb, 8,0+ kg, SLMH, A, fersk</t>
  </si>
  <si>
    <t>Breiflabb, 4,0+ kg, SLMH, A, fersk</t>
  </si>
  <si>
    <t>Breiflabb, -4,0 kg, SLMH, A, fersk</t>
  </si>
  <si>
    <t>Uer, 0,5+ kg, SLUH, A, fersk</t>
  </si>
  <si>
    <t>Uer, 0,7+ kg, rund, A, fersk</t>
  </si>
  <si>
    <t>Uer, 0,3+ kg, J-kutt, A, fersk</t>
  </si>
  <si>
    <t>Uer, -0,3 kg, J-kutt, A, fersk</t>
  </si>
  <si>
    <t>Rødspette, 0,7+ kg, SLMH, A, fersk</t>
  </si>
  <si>
    <t>Rødspette, -0,7 kg, SLMH, A, fersk</t>
  </si>
  <si>
    <t>Lomre, 0,6+ kg, SLMH, A, fersk</t>
  </si>
  <si>
    <t>Lomre, -0,6 kg, SLMH, A, fersk</t>
  </si>
  <si>
    <t>Taskkr han, unspec, levende, A, fersk</t>
  </si>
  <si>
    <t>Taskkr ho, unspec, levende, A, fersk</t>
  </si>
  <si>
    <t>Torsk, 6,0+ kg, SLUH, A, frossen</t>
  </si>
  <si>
    <t>Torsk, 4,0-6,0 kg, SLUH, A, frossen</t>
  </si>
  <si>
    <t>Torsk, 2,5-4,0 kg, SLUH, A, frossen</t>
  </si>
  <si>
    <t>Torsk, 1,0-2,5 kg, SLUH, A, frossen</t>
  </si>
  <si>
    <t>Torsk, -1,0 kg, SLUH, A, frossen</t>
  </si>
  <si>
    <t>Torsk, unspec, filet MSB, A, frossen</t>
  </si>
  <si>
    <t>Torsk, unspec, filet USB, A, frossen</t>
  </si>
  <si>
    <t>Torsk, unspec, filet USMB, A, frossen</t>
  </si>
  <si>
    <t>Torsk, unspec, filet MSUB, A, frossen</t>
  </si>
  <si>
    <t>Sei, 2,3+ kg, SLUH, A, frossen</t>
  </si>
  <si>
    <t>Sei, 1,2-2,3 kg, SLUH, A, frossen</t>
  </si>
  <si>
    <t>Sei, -1,2 kg, SLUH, A, frossen</t>
  </si>
  <si>
    <t>Sei, unspec, filet USMB, A, frossen</t>
  </si>
  <si>
    <t>Sei, 1,2-2,3 kg, SLUHØ, A, frossen</t>
  </si>
  <si>
    <t>Sei, -1,2 kg, SLUHØ, A, frossen</t>
  </si>
  <si>
    <t>Hyse, 0,8+ kg, SLUH, krokfanget, frossen</t>
  </si>
  <si>
    <t>Hyse, 0,8+ kg, SLUH, A, frossen</t>
  </si>
  <si>
    <t>Hyse, -0,8 kg, SLUH, A, frossen</t>
  </si>
  <si>
    <t>Hyse, 0,8+ kg, J-kutt, A, frossen</t>
  </si>
  <si>
    <t>Hyse, -0,8 kg, J-kutt, A, frossen</t>
  </si>
  <si>
    <t>Hyse, unspec, filet MSB, A, frossen</t>
  </si>
  <si>
    <t>Hyse, unspec, filet USMB, A, frossen</t>
  </si>
  <si>
    <t>Blåkveite, -1,2 kg, rund, A, frossen</t>
  </si>
  <si>
    <t>Blåkveite, 2,0+ kg, J-kutt, A, frossen</t>
  </si>
  <si>
    <t>Blåkveite, 1,0-2,0 kg, J-kutt, A, frossen</t>
  </si>
  <si>
    <t>Blåkveite, -1,0 kg, J-kutt, A, frossen</t>
  </si>
  <si>
    <t>Blåkveite, 1,9+ kg, J-kutt USP, A, frossen</t>
  </si>
  <si>
    <t>Blåkveite, -1,9 kg, J-kutt USP, A, frossen</t>
  </si>
  <si>
    <t>Blåkveite, -1,0 kg, J-kutt USP, A, frossen</t>
  </si>
  <si>
    <t>Snøkrabbe, unspec, klør, A, frossen</t>
  </si>
  <si>
    <t>Snøkrabbe, unspec, klør, A, glasert</t>
  </si>
  <si>
    <t>Brosme, 2,0+ kg, SLUH, A, frossen</t>
  </si>
  <si>
    <t>Brosme, 1,0-2,0 kg, SLUH, A, frossen</t>
  </si>
  <si>
    <t>Brosme, -1,0 kg, SLUH, A, frossen</t>
  </si>
  <si>
    <t>Kvitlange, 2,0+ kg, SLUH, A, frossen</t>
  </si>
  <si>
    <t>Kvitlange, 0,7-2 kg, SLUH, A, frossen</t>
  </si>
  <si>
    <t>Kvitlange, -0,7 kg, SLUH, A, frossen</t>
  </si>
  <si>
    <t>Kvitlange, unspec, SLUH, A, frossen</t>
  </si>
  <si>
    <t>Flekkstbit, 3,0+ kg, SLUH, A, frossen</t>
  </si>
  <si>
    <t>Flekkstbit, 1,0-3,0 kg, SLUH, A, frossen</t>
  </si>
  <si>
    <t>Flekkstbit, unspec, SLUH, A, frossen</t>
  </si>
  <si>
    <t>Flekkstbit, unspec, filet USMB, A, frossen</t>
  </si>
  <si>
    <t>Kveite, 60+ kg, SLUH, krokfanget, frossen</t>
  </si>
  <si>
    <t>Kveite, 40-60 kg, SLUH, krokfanget, frossen</t>
  </si>
  <si>
    <t>Kveite, 20-40 kg, SLUH, krokfanget, frossen</t>
  </si>
  <si>
    <t>Kveite, 5,3-20kg, SLUH, krokfanget, frossen</t>
  </si>
  <si>
    <t>Kveite, 60+ kg, SLUH, A, frossen</t>
  </si>
  <si>
    <t>Kveite, 40-60 kg, SLUH, A, frossen</t>
  </si>
  <si>
    <t>Kveite, 20-40 kg, SLUH, A, frossen</t>
  </si>
  <si>
    <t>Kveite, 5,3-20kg, SLUH, A, frossen</t>
  </si>
  <si>
    <t>Uer, 0,5+ kg, SLUH, A, frossen</t>
  </si>
  <si>
    <t>Uer, unspec, SLUH, A, frossen</t>
  </si>
  <si>
    <t>Uer, -0,7 kg, rund, A, frossen</t>
  </si>
  <si>
    <t>Uer, unspec, rund, A, frossen</t>
  </si>
  <si>
    <t>Uer, 0,5+ kg, J-kutt, A, frossen</t>
  </si>
  <si>
    <t>Uer, 0,3+ kg, J-kutt, A, frossen</t>
  </si>
  <si>
    <t>Uer, unspec, J-kutt, A, frossen</t>
  </si>
  <si>
    <t>VÅGEKVAL</t>
  </si>
  <si>
    <t>BODØ</t>
  </si>
  <si>
    <t>Not</t>
  </si>
  <si>
    <t>SNØKRABBE</t>
  </si>
  <si>
    <t>VASSILD</t>
  </si>
  <si>
    <t>SKOLEST</t>
  </si>
  <si>
    <t>GAMVIK</t>
  </si>
  <si>
    <t>AKKARFJORD</t>
  </si>
  <si>
    <t>SENJAHOPEN</t>
  </si>
  <si>
    <t>Ruser</t>
  </si>
  <si>
    <t/>
  </si>
  <si>
    <t>KRILL-ANTA</t>
  </si>
  <si>
    <t>TASKEKRABBE</t>
  </si>
  <si>
    <t>Uke 22 2026</t>
  </si>
  <si>
    <t>Fisknytt uke 22 2026</t>
  </si>
  <si>
    <t>RYPEFJORD</t>
  </si>
  <si>
    <t>Trål</t>
  </si>
  <si>
    <t>DJUPVIK I LYNGEN</t>
  </si>
  <si>
    <t>GRYLLEFJORD</t>
  </si>
  <si>
    <t>SOMMERØY</t>
  </si>
  <si>
    <t>TORSKEN</t>
  </si>
  <si>
    <t>VENGSØY</t>
  </si>
  <si>
    <t>ÅRVIKSAND</t>
  </si>
  <si>
    <t>LURØY</t>
  </si>
  <si>
    <t>SØRBURØY</t>
  </si>
  <si>
    <t>TRONDHEIM</t>
  </si>
  <si>
    <t>HASLØY</t>
  </si>
  <si>
    <t>Prisrapport fersk-omsetning uke 22</t>
  </si>
  <si>
    <t>Prisrapport fryst-omsetning uke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</si>
</sst>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(* #,##0_);_(* \(#,##0\);_(* &quot;-&quot;??_);_(@_)"/>
    <numFmt numFmtId="167" formatCode="_-* #,##0_-;\-* #,##0_-;_-* &quot;-&quot;??_-;_-@_-"/>
  </numFmts>
  <fonts count="37" x14ac:knownFonts="1">
    <font>
      <sz val="11"/>
      <color theme="1"/>
      <name val="Open Sans"/>
      <family val="2"/>
      <scheme val="minor"/>
    </font>
    <font>
      <sz val="11"/>
      <color theme="1"/>
      <name val="Open Sans"/>
      <family val="2"/>
      <scheme val="minor"/>
    </font>
    <font>
      <sz val="18"/>
      <color theme="3"/>
      <name val="Open Sans Semibold"/>
      <family val="2"/>
      <scheme val="major"/>
    </font>
    <font>
      <b/>
      <sz val="15"/>
      <color theme="3"/>
      <name val="Open Sans"/>
      <family val="2"/>
      <scheme val="minor"/>
    </font>
    <font>
      <b/>
      <sz val="13"/>
      <color theme="3"/>
      <name val="Open Sans"/>
      <family val="2"/>
      <scheme val="minor"/>
    </font>
    <font>
      <b/>
      <sz val="11"/>
      <color theme="3"/>
      <name val="Open Sans"/>
      <family val="2"/>
      <scheme val="minor"/>
    </font>
    <font>
      <sz val="11"/>
      <color rgb="FF006100"/>
      <name val="Open Sans"/>
      <family val="2"/>
      <scheme val="minor"/>
    </font>
    <font>
      <sz val="11"/>
      <color rgb="FF9C0006"/>
      <name val="Open Sans"/>
      <family val="2"/>
      <scheme val="minor"/>
    </font>
    <font>
      <sz val="11"/>
      <color rgb="FF9C5700"/>
      <name val="Open Sans"/>
      <family val="2"/>
      <scheme val="minor"/>
    </font>
    <font>
      <sz val="11"/>
      <color rgb="FF3F3F76"/>
      <name val="Open Sans"/>
      <family val="2"/>
      <scheme val="minor"/>
    </font>
    <font>
      <b/>
      <sz val="11"/>
      <color rgb="FF3F3F3F"/>
      <name val="Open Sans"/>
      <family val="2"/>
      <scheme val="minor"/>
    </font>
    <font>
      <b/>
      <sz val="11"/>
      <color rgb="FFFA7D00"/>
      <name val="Open Sans"/>
      <family val="2"/>
      <scheme val="minor"/>
    </font>
    <font>
      <sz val="11"/>
      <color rgb="FFFA7D00"/>
      <name val="Open Sans"/>
      <family val="2"/>
      <scheme val="minor"/>
    </font>
    <font>
      <b/>
      <sz val="11"/>
      <color theme="0"/>
      <name val="Open Sans"/>
      <family val="2"/>
      <scheme val="minor"/>
    </font>
    <font>
      <sz val="11"/>
      <color rgb="FFFF0000"/>
      <name val="Open Sans"/>
      <family val="2"/>
      <scheme val="minor"/>
    </font>
    <font>
      <i/>
      <sz val="11"/>
      <color rgb="FF7F7F7F"/>
      <name val="Open Sans"/>
      <family val="2"/>
      <scheme val="minor"/>
    </font>
    <font>
      <b/>
      <sz val="11"/>
      <color theme="1"/>
      <name val="Open Sans"/>
      <family val="2"/>
      <scheme val="minor"/>
    </font>
    <font>
      <sz val="11"/>
      <color theme="0"/>
      <name val="Open Sans"/>
      <family val="2"/>
      <scheme val="minor"/>
    </font>
    <font>
      <sz val="10"/>
      <name val="MS Sans Serif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theme="0"/>
      <name val="Open Sans"/>
      <family val="2"/>
      <scheme val="minor"/>
    </font>
    <font>
      <sz val="10"/>
      <color theme="1"/>
      <name val="Open Sans"/>
      <family val="2"/>
      <scheme val="minor"/>
    </font>
    <font>
      <b/>
      <u/>
      <sz val="11"/>
      <color theme="0"/>
      <name val="Open Sans"/>
      <family val="2"/>
      <scheme val="minor"/>
    </font>
    <font>
      <i/>
      <sz val="11"/>
      <color theme="0"/>
      <name val="Open Sans"/>
      <family val="2"/>
      <scheme val="minor"/>
    </font>
    <font>
      <i/>
      <u/>
      <sz val="11"/>
      <color theme="0"/>
      <name val="Open Sans"/>
      <family val="2"/>
      <scheme val="minor"/>
    </font>
    <font>
      <sz val="11"/>
      <color theme="1"/>
      <name val="Open Sans"/>
      <scheme val="minor"/>
    </font>
    <font>
      <sz val="10"/>
      <color theme="1"/>
      <name val="Open Sans"/>
      <scheme val="minor"/>
    </font>
    <font>
      <i/>
      <sz val="9"/>
      <color theme="1"/>
      <name val="Open Sans"/>
      <scheme val="minor"/>
    </font>
    <font>
      <b/>
      <sz val="14"/>
      <color theme="3"/>
      <name val="Open Sans"/>
      <family val="2"/>
      <scheme val="minor"/>
    </font>
    <font>
      <b/>
      <sz val="11"/>
      <color theme="1"/>
      <name val="Open Sans"/>
      <scheme val="minor"/>
    </font>
    <font>
      <b/>
      <sz val="11"/>
      <color theme="0"/>
      <name val="Open Sans"/>
      <scheme val="minor"/>
    </font>
    <font>
      <sz val="11"/>
      <color rgb="FF000000"/>
      <name val="Calibri"/>
      <family val="2"/>
    </font>
    <font>
      <b/>
      <sz val="16"/>
      <color theme="0"/>
      <name val="Open Sans"/>
      <scheme val="minor"/>
    </font>
    <font>
      <sz val="11"/>
      <color rgb="FF000000"/>
      <name val="Calibri"/>
    </font>
    <font>
      <sz val="11"/>
      <name val="Open Sans"/>
      <family val="2"/>
      <scheme val="minor"/>
    </font>
    <font>
      <b/>
      <sz val="11"/>
      <name val="Open Sans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0" tint="-0.1499984740745262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0" tint="-0.14996795556505021"/>
      </patternFill>
    </fill>
    <fill>
      <patternFill patternType="solid">
        <fgColor theme="4" tint="0.79998168889431442"/>
        <bgColor theme="0" tint="-0.14996795556505021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theme="0" tint="-0.34998626667073579"/>
      </bottom>
      <diagonal/>
    </border>
  </borders>
  <cellStyleXfs count="8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8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19" fillId="0" borderId="0"/>
    <xf numFmtId="0" fontId="20" fillId="0" borderId="0"/>
    <xf numFmtId="0" fontId="19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2" fillId="0" borderId="0"/>
    <xf numFmtId="43" fontId="1" fillId="0" borderId="0" applyFont="0" applyFill="0" applyBorder="0" applyAlignment="0" applyProtection="0"/>
    <xf numFmtId="0" fontId="19" fillId="0" borderId="0"/>
    <xf numFmtId="43" fontId="1" fillId="0" borderId="0" applyFont="0" applyFill="0" applyBorder="0" applyAlignment="0" applyProtection="0"/>
    <xf numFmtId="0" fontId="3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</cellStyleXfs>
  <cellXfs count="193">
    <xf numFmtId="0" fontId="0" fillId="0" borderId="0" xfId="0"/>
    <xf numFmtId="3" fontId="0" fillId="0" borderId="11" xfId="0" applyNumberFormat="1" applyBorder="1"/>
    <xf numFmtId="3" fontId="16" fillId="35" borderId="11" xfId="0" applyNumberFormat="1" applyFont="1" applyFill="1" applyBorder="1"/>
    <xf numFmtId="165" fontId="13" fillId="34" borderId="11" xfId="0" applyNumberFormat="1" applyFont="1" applyFill="1" applyBorder="1" applyAlignment="1">
      <alignment horizontal="center" vertical="center"/>
    </xf>
    <xf numFmtId="165" fontId="13" fillId="34" borderId="16" xfId="0" applyNumberFormat="1" applyFont="1" applyFill="1" applyBorder="1" applyAlignment="1">
      <alignment horizontal="center" vertical="center"/>
    </xf>
    <xf numFmtId="165" fontId="16" fillId="35" borderId="15" xfId="0" applyNumberFormat="1" applyFont="1" applyFill="1" applyBorder="1" applyAlignment="1">
      <alignment horizontal="left"/>
    </xf>
    <xf numFmtId="3" fontId="16" fillId="35" borderId="16" xfId="0" applyNumberFormat="1" applyFont="1" applyFill="1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13" xfId="0" applyNumberFormat="1" applyBorder="1"/>
    <xf numFmtId="3" fontId="0" fillId="0" borderId="17" xfId="0" applyNumberFormat="1" applyBorder="1"/>
    <xf numFmtId="3" fontId="0" fillId="0" borderId="18" xfId="0" applyNumberFormat="1" applyBorder="1"/>
    <xf numFmtId="2" fontId="16" fillId="35" borderId="17" xfId="0" applyNumberFormat="1" applyFont="1" applyFill="1" applyBorder="1"/>
    <xf numFmtId="0" fontId="0" fillId="40" borderId="17" xfId="0" applyFill="1" applyBorder="1"/>
    <xf numFmtId="0" fontId="0" fillId="40" borderId="11" xfId="0" applyFill="1" applyBorder="1"/>
    <xf numFmtId="164" fontId="16" fillId="35" borderId="18" xfId="44" applyFont="1" applyFill="1" applyBorder="1" applyAlignment="1">
      <alignment horizontal="left"/>
    </xf>
    <xf numFmtId="165" fontId="16" fillId="35" borderId="17" xfId="44" applyNumberFormat="1" applyFont="1" applyFill="1" applyBorder="1" applyAlignment="1">
      <alignment horizontal="left"/>
    </xf>
    <xf numFmtId="0" fontId="16" fillId="37" borderId="13" xfId="0" applyFont="1" applyFill="1" applyBorder="1" applyAlignment="1">
      <alignment horizontal="left"/>
    </xf>
    <xf numFmtId="2" fontId="0" fillId="0" borderId="16" xfId="0" applyNumberFormat="1" applyBorder="1"/>
    <xf numFmtId="164" fontId="0" fillId="0" borderId="11" xfId="44" applyFont="1" applyBorder="1" applyAlignment="1">
      <alignment horizontal="left"/>
    </xf>
    <xf numFmtId="165" fontId="0" fillId="0" borderId="11" xfId="44" applyNumberFormat="1" applyFont="1" applyBorder="1" applyAlignment="1">
      <alignment horizontal="left"/>
    </xf>
    <xf numFmtId="0" fontId="13" fillId="36" borderId="33" xfId="0" applyFont="1" applyFill="1" applyBorder="1" applyAlignment="1">
      <alignment horizontal="center" vertical="center"/>
    </xf>
    <xf numFmtId="0" fontId="13" fillId="36" borderId="16" xfId="0" applyFont="1" applyFill="1" applyBorder="1" applyAlignment="1">
      <alignment horizontal="center" vertical="center"/>
    </xf>
    <xf numFmtId="2" fontId="0" fillId="0" borderId="11" xfId="0" applyNumberFormat="1" applyBorder="1"/>
    <xf numFmtId="0" fontId="13" fillId="36" borderId="32" xfId="0" applyFont="1" applyFill="1" applyBorder="1" applyAlignment="1">
      <alignment horizontal="center" vertical="center"/>
    </xf>
    <xf numFmtId="164" fontId="0" fillId="0" borderId="16" xfId="44" applyFont="1" applyBorder="1" applyAlignment="1">
      <alignment horizontal="left"/>
    </xf>
    <xf numFmtId="2" fontId="16" fillId="35" borderId="18" xfId="0" applyNumberFormat="1" applyFont="1" applyFill="1" applyBorder="1"/>
    <xf numFmtId="0" fontId="0" fillId="33" borderId="11" xfId="0" applyFill="1" applyBorder="1"/>
    <xf numFmtId="164" fontId="16" fillId="35" borderId="17" xfId="44" applyFont="1" applyFill="1" applyBorder="1" applyAlignment="1">
      <alignment horizontal="left"/>
    </xf>
    <xf numFmtId="0" fontId="16" fillId="35" borderId="13" xfId="0" applyFont="1" applyFill="1" applyBorder="1" applyAlignment="1">
      <alignment horizontal="left"/>
    </xf>
    <xf numFmtId="0" fontId="0" fillId="0" borderId="15" xfId="0" applyBorder="1" applyAlignment="1">
      <alignment horizontal="left"/>
    </xf>
    <xf numFmtId="164" fontId="0" fillId="33" borderId="16" xfId="44" applyFont="1" applyFill="1" applyBorder="1"/>
    <xf numFmtId="164" fontId="0" fillId="40" borderId="16" xfId="44" applyFont="1" applyFill="1" applyBorder="1"/>
    <xf numFmtId="164" fontId="0" fillId="40" borderId="18" xfId="44" applyFont="1" applyFill="1" applyBorder="1"/>
    <xf numFmtId="165" fontId="0" fillId="40" borderId="11" xfId="44" applyNumberFormat="1" applyFont="1" applyFill="1" applyBorder="1"/>
    <xf numFmtId="165" fontId="0" fillId="33" borderId="11" xfId="44" applyNumberFormat="1" applyFont="1" applyFill="1" applyBorder="1"/>
    <xf numFmtId="165" fontId="0" fillId="40" borderId="17" xfId="44" applyNumberFormat="1" applyFont="1" applyFill="1" applyBorder="1"/>
    <xf numFmtId="9" fontId="22" fillId="33" borderId="31" xfId="70" applyFont="1" applyFill="1" applyBorder="1"/>
    <xf numFmtId="166" fontId="22" fillId="40" borderId="30" xfId="46" applyNumberFormat="1" applyFont="1" applyFill="1" applyBorder="1"/>
    <xf numFmtId="2" fontId="22" fillId="40" borderId="30" xfId="0" applyNumberFormat="1" applyFont="1" applyFill="1" applyBorder="1" applyAlignment="1">
      <alignment horizontal="right"/>
    </xf>
    <xf numFmtId="9" fontId="22" fillId="33" borderId="30" xfId="70" applyFont="1" applyFill="1" applyBorder="1"/>
    <xf numFmtId="43" fontId="22" fillId="33" borderId="30" xfId="46" applyFont="1" applyFill="1" applyBorder="1"/>
    <xf numFmtId="0" fontId="22" fillId="40" borderId="27" xfId="0" applyFont="1" applyFill="1" applyBorder="1"/>
    <xf numFmtId="0" fontId="24" fillId="38" borderId="0" xfId="0" applyFont="1" applyFill="1" applyAlignment="1">
      <alignment horizontal="center"/>
    </xf>
    <xf numFmtId="0" fontId="22" fillId="33" borderId="27" xfId="0" applyFont="1" applyFill="1" applyBorder="1"/>
    <xf numFmtId="9" fontId="22" fillId="40" borderId="28" xfId="70" applyFont="1" applyFill="1" applyBorder="1"/>
    <xf numFmtId="9" fontId="22" fillId="33" borderId="28" xfId="70" applyFont="1" applyFill="1" applyBorder="1"/>
    <xf numFmtId="0" fontId="17" fillId="38" borderId="28" xfId="0" applyFont="1" applyFill="1" applyBorder="1" applyAlignment="1">
      <alignment horizontal="center"/>
    </xf>
    <xf numFmtId="0" fontId="17" fillId="38" borderId="0" xfId="0" applyFont="1" applyFill="1" applyAlignment="1">
      <alignment horizontal="center"/>
    </xf>
    <xf numFmtId="0" fontId="24" fillId="38" borderId="27" xfId="0" applyFont="1" applyFill="1" applyBorder="1"/>
    <xf numFmtId="0" fontId="22" fillId="40" borderId="29" xfId="0" applyFont="1" applyFill="1" applyBorder="1"/>
    <xf numFmtId="166" fontId="22" fillId="33" borderId="30" xfId="46" applyNumberFormat="1" applyFont="1" applyFill="1" applyBorder="1"/>
    <xf numFmtId="2" fontId="22" fillId="33" borderId="30" xfId="0" applyNumberFormat="1" applyFont="1" applyFill="1" applyBorder="1" applyAlignment="1">
      <alignment horizontal="right"/>
    </xf>
    <xf numFmtId="0" fontId="22" fillId="33" borderId="29" xfId="0" applyFont="1" applyFill="1" applyBorder="1"/>
    <xf numFmtId="0" fontId="23" fillId="39" borderId="25" xfId="0" applyFont="1" applyFill="1" applyBorder="1"/>
    <xf numFmtId="0" fontId="23" fillId="39" borderId="24" xfId="0" applyFont="1" applyFill="1" applyBorder="1"/>
    <xf numFmtId="9" fontId="22" fillId="40" borderId="31" xfId="70" applyFont="1" applyFill="1" applyBorder="1"/>
    <xf numFmtId="9" fontId="22" fillId="40" borderId="30" xfId="70" applyFont="1" applyFill="1" applyBorder="1"/>
    <xf numFmtId="43" fontId="22" fillId="40" borderId="30" xfId="46" applyFont="1" applyFill="1" applyBorder="1"/>
    <xf numFmtId="0" fontId="13" fillId="36" borderId="12" xfId="0" applyFont="1" applyFill="1" applyBorder="1" applyAlignment="1">
      <alignment horizontal="center" vertical="center"/>
    </xf>
    <xf numFmtId="0" fontId="13" fillId="36" borderId="11" xfId="0" applyFont="1" applyFill="1" applyBorder="1" applyAlignment="1">
      <alignment horizontal="center" vertical="center"/>
    </xf>
    <xf numFmtId="166" fontId="22" fillId="33" borderId="0" xfId="46" applyNumberFormat="1" applyFont="1" applyFill="1" applyBorder="1"/>
    <xf numFmtId="43" fontId="22" fillId="33" borderId="0" xfId="46" applyFont="1" applyFill="1" applyBorder="1"/>
    <xf numFmtId="9" fontId="22" fillId="33" borderId="0" xfId="70" applyFont="1" applyFill="1" applyBorder="1"/>
    <xf numFmtId="166" fontId="22" fillId="40" borderId="0" xfId="46" applyNumberFormat="1" applyFont="1" applyFill="1" applyBorder="1"/>
    <xf numFmtId="43" fontId="22" fillId="40" borderId="0" xfId="46" applyFont="1" applyFill="1" applyBorder="1"/>
    <xf numFmtId="9" fontId="22" fillId="40" borderId="0" xfId="70" applyFont="1" applyFill="1" applyBorder="1"/>
    <xf numFmtId="0" fontId="21" fillId="39" borderId="24" xfId="0" applyFont="1" applyFill="1" applyBorder="1" applyAlignment="1">
      <alignment vertical="center"/>
    </xf>
    <xf numFmtId="0" fontId="21" fillId="39" borderId="25" xfId="0" applyFont="1" applyFill="1" applyBorder="1" applyAlignment="1">
      <alignment vertical="center"/>
    </xf>
    <xf numFmtId="0" fontId="21" fillId="39" borderId="26" xfId="0" applyFont="1" applyFill="1" applyBorder="1" applyAlignment="1">
      <alignment vertical="center"/>
    </xf>
    <xf numFmtId="0" fontId="21" fillId="39" borderId="29" xfId="0" applyFont="1" applyFill="1" applyBorder="1" applyAlignment="1">
      <alignment vertical="center"/>
    </xf>
    <xf numFmtId="0" fontId="21" fillId="39" borderId="30" xfId="0" applyFont="1" applyFill="1" applyBorder="1" applyAlignment="1">
      <alignment vertical="center"/>
    </xf>
    <xf numFmtId="0" fontId="21" fillId="39" borderId="31" xfId="0" applyFont="1" applyFill="1" applyBorder="1" applyAlignment="1">
      <alignment vertical="center"/>
    </xf>
    <xf numFmtId="0" fontId="13" fillId="36" borderId="38" xfId="0" applyFont="1" applyFill="1" applyBorder="1" applyAlignment="1">
      <alignment horizontal="centerContinuous" vertical="center"/>
    </xf>
    <xf numFmtId="0" fontId="13" fillId="36" borderId="36" xfId="0" applyFont="1" applyFill="1" applyBorder="1" applyAlignment="1">
      <alignment horizontal="centerContinuous" vertical="center"/>
    </xf>
    <xf numFmtId="0" fontId="13" fillId="36" borderId="39" xfId="0" applyFont="1" applyFill="1" applyBorder="1" applyAlignment="1">
      <alignment horizontal="centerContinuous" vertical="center"/>
    </xf>
    <xf numFmtId="0" fontId="13" fillId="36" borderId="32" xfId="0" applyFont="1" applyFill="1" applyBorder="1" applyAlignment="1">
      <alignment horizontal="centerContinuous" vertical="center"/>
    </xf>
    <xf numFmtId="0" fontId="13" fillId="36" borderId="33" xfId="0" applyFont="1" applyFill="1" applyBorder="1" applyAlignment="1">
      <alignment horizontal="centerContinuous" vertical="center"/>
    </xf>
    <xf numFmtId="0" fontId="21" fillId="39" borderId="0" xfId="0" applyFont="1" applyFill="1" applyAlignment="1">
      <alignment vertical="center"/>
    </xf>
    <xf numFmtId="0" fontId="21" fillId="39" borderId="0" xfId="0" applyFont="1" applyFill="1" applyAlignment="1">
      <alignment horizontal="centerContinuous" vertical="center"/>
    </xf>
    <xf numFmtId="0" fontId="21" fillId="39" borderId="28" xfId="0" applyFont="1" applyFill="1" applyBorder="1" applyAlignment="1">
      <alignment horizontal="centerContinuous" vertical="center"/>
    </xf>
    <xf numFmtId="0" fontId="21" fillId="39" borderId="27" xfId="0" applyFont="1" applyFill="1" applyBorder="1" applyAlignment="1">
      <alignment horizontal="centerContinuous" vertical="center"/>
    </xf>
    <xf numFmtId="0" fontId="13" fillId="38" borderId="19" xfId="0" applyFont="1" applyFill="1" applyBorder="1" applyAlignment="1">
      <alignment horizontal="center" vertical="center"/>
    </xf>
    <xf numFmtId="0" fontId="13" fillId="38" borderId="10" xfId="0" applyFont="1" applyFill="1" applyBorder="1" applyAlignment="1">
      <alignment horizontal="center" vertical="center"/>
    </xf>
    <xf numFmtId="0" fontId="13" fillId="38" borderId="20" xfId="0" applyFont="1" applyFill="1" applyBorder="1" applyAlignment="1">
      <alignment horizontal="center" vertical="center"/>
    </xf>
    <xf numFmtId="0" fontId="16" fillId="40" borderId="29" xfId="0" applyFont="1" applyFill="1" applyBorder="1" applyAlignment="1">
      <alignment horizontal="center"/>
    </xf>
    <xf numFmtId="0" fontId="16" fillId="40" borderId="30" xfId="0" applyFont="1" applyFill="1" applyBorder="1" applyAlignment="1">
      <alignment horizontal="center"/>
    </xf>
    <xf numFmtId="0" fontId="16" fillId="40" borderId="31" xfId="0" applyFont="1" applyFill="1" applyBorder="1" applyAlignment="1">
      <alignment horizontal="center"/>
    </xf>
    <xf numFmtId="0" fontId="0" fillId="40" borderId="34" xfId="0" applyFill="1" applyBorder="1" applyAlignment="1">
      <alignment vertical="center"/>
    </xf>
    <xf numFmtId="0" fontId="0" fillId="40" borderId="35" xfId="0" applyFill="1" applyBorder="1" applyAlignment="1">
      <alignment vertical="center"/>
    </xf>
    <xf numFmtId="0" fontId="0" fillId="40" borderId="19" xfId="0" applyFill="1" applyBorder="1" applyAlignment="1">
      <alignment vertical="center"/>
    </xf>
    <xf numFmtId="0" fontId="0" fillId="33" borderId="34" xfId="0" applyFill="1" applyBorder="1" applyAlignment="1">
      <alignment vertical="center"/>
    </xf>
    <xf numFmtId="0" fontId="0" fillId="33" borderId="35" xfId="0" applyFill="1" applyBorder="1" applyAlignment="1">
      <alignment vertical="center"/>
    </xf>
    <xf numFmtId="0" fontId="0" fillId="33" borderId="19" xfId="0" applyFill="1" applyBorder="1" applyAlignment="1">
      <alignment vertical="center"/>
    </xf>
    <xf numFmtId="0" fontId="0" fillId="40" borderId="14" xfId="0" applyFill="1" applyBorder="1" applyAlignment="1">
      <alignment vertical="center"/>
    </xf>
    <xf numFmtId="0" fontId="16" fillId="40" borderId="24" xfId="0" applyFont="1" applyFill="1" applyBorder="1" applyAlignment="1">
      <alignment horizontal="centerContinuous"/>
    </xf>
    <xf numFmtId="0" fontId="16" fillId="40" borderId="25" xfId="0" applyFont="1" applyFill="1" applyBorder="1" applyAlignment="1">
      <alignment horizontal="centerContinuous"/>
    </xf>
    <xf numFmtId="0" fontId="16" fillId="40" borderId="26" xfId="0" applyFont="1" applyFill="1" applyBorder="1" applyAlignment="1">
      <alignment horizontal="centerContinuous"/>
    </xf>
    <xf numFmtId="0" fontId="28" fillId="40" borderId="27" xfId="0" applyFont="1" applyFill="1" applyBorder="1" applyAlignment="1">
      <alignment horizontal="centerContinuous"/>
    </xf>
    <xf numFmtId="0" fontId="28" fillId="40" borderId="0" xfId="0" applyFont="1" applyFill="1" applyAlignment="1">
      <alignment horizontal="centerContinuous"/>
    </xf>
    <xf numFmtId="0" fontId="28" fillId="40" borderId="28" xfId="0" applyFont="1" applyFill="1" applyBorder="1" applyAlignment="1">
      <alignment horizontal="centerContinuous"/>
    </xf>
    <xf numFmtId="0" fontId="0" fillId="39" borderId="25" xfId="0" applyFill="1" applyBorder="1"/>
    <xf numFmtId="0" fontId="0" fillId="39" borderId="26" xfId="0" applyFill="1" applyBorder="1"/>
    <xf numFmtId="0" fontId="0" fillId="39" borderId="30" xfId="0" applyFill="1" applyBorder="1"/>
    <xf numFmtId="0" fontId="0" fillId="39" borderId="31" xfId="0" applyFill="1" applyBorder="1"/>
    <xf numFmtId="0" fontId="0" fillId="39" borderId="0" xfId="0" applyFill="1" applyAlignment="1">
      <alignment horizontal="centerContinuous"/>
    </xf>
    <xf numFmtId="0" fontId="0" fillId="39" borderId="28" xfId="0" applyFill="1" applyBorder="1" applyAlignment="1">
      <alignment horizontal="centerContinuous"/>
    </xf>
    <xf numFmtId="0" fontId="25" fillId="38" borderId="27" xfId="0" applyFont="1" applyFill="1" applyBorder="1"/>
    <xf numFmtId="0" fontId="23" fillId="39" borderId="25" xfId="0" applyFont="1" applyFill="1" applyBorder="1" applyAlignment="1">
      <alignment horizontal="centerContinuous"/>
    </xf>
    <xf numFmtId="0" fontId="23" fillId="39" borderId="26" xfId="0" applyFont="1" applyFill="1" applyBorder="1" applyAlignment="1">
      <alignment horizontal="centerContinuous"/>
    </xf>
    <xf numFmtId="2" fontId="22" fillId="33" borderId="0" xfId="0" applyNumberFormat="1" applyFont="1" applyFill="1" applyAlignment="1">
      <alignment horizontal="right"/>
    </xf>
    <xf numFmtId="2" fontId="22" fillId="40" borderId="0" xfId="0" applyNumberFormat="1" applyFont="1" applyFill="1" applyAlignment="1">
      <alignment horizontal="right"/>
    </xf>
    <xf numFmtId="0" fontId="22" fillId="40" borderId="24" xfId="0" applyFont="1" applyFill="1" applyBorder="1"/>
    <xf numFmtId="2" fontId="22" fillId="40" borderId="25" xfId="0" applyNumberFormat="1" applyFont="1" applyFill="1" applyBorder="1" applyAlignment="1">
      <alignment horizontal="right"/>
    </xf>
    <xf numFmtId="166" fontId="22" fillId="40" borderId="25" xfId="46" applyNumberFormat="1" applyFont="1" applyFill="1" applyBorder="1"/>
    <xf numFmtId="43" fontId="22" fillId="40" borderId="25" xfId="46" applyFont="1" applyFill="1" applyBorder="1"/>
    <xf numFmtId="9" fontId="22" fillId="40" borderId="25" xfId="70" applyFont="1" applyFill="1" applyBorder="1"/>
    <xf numFmtId="9" fontId="22" fillId="40" borderId="26" xfId="70" applyFont="1" applyFill="1" applyBorder="1"/>
    <xf numFmtId="0" fontId="29" fillId="0" borderId="27" xfId="0" applyFont="1" applyBorder="1" applyAlignment="1">
      <alignment horizontal="centerContinuous" vertical="center"/>
    </xf>
    <xf numFmtId="0" fontId="29" fillId="0" borderId="0" xfId="0" applyFont="1" applyAlignment="1">
      <alignment horizontal="centerContinuous" vertical="center"/>
    </xf>
    <xf numFmtId="166" fontId="27" fillId="40" borderId="0" xfId="46" applyNumberFormat="1" applyFont="1" applyFill="1" applyBorder="1"/>
    <xf numFmtId="43" fontId="27" fillId="40" borderId="0" xfId="46" applyFont="1" applyFill="1" applyBorder="1"/>
    <xf numFmtId="9" fontId="27" fillId="40" borderId="0" xfId="70" applyFont="1" applyFill="1" applyBorder="1"/>
    <xf numFmtId="166" fontId="27" fillId="33" borderId="0" xfId="46" applyNumberFormat="1" applyFont="1" applyFill="1" applyBorder="1"/>
    <xf numFmtId="43" fontId="27" fillId="33" borderId="0" xfId="46" applyFont="1" applyFill="1" applyBorder="1"/>
    <xf numFmtId="9" fontId="27" fillId="33" borderId="0" xfId="70" applyFont="1" applyFill="1" applyBorder="1"/>
    <xf numFmtId="0" fontId="27" fillId="40" borderId="24" xfId="0" applyFont="1" applyFill="1" applyBorder="1"/>
    <xf numFmtId="2" fontId="27" fillId="40" borderId="25" xfId="0" applyNumberFormat="1" applyFont="1" applyFill="1" applyBorder="1" applyAlignment="1">
      <alignment horizontal="right"/>
    </xf>
    <xf numFmtId="166" fontId="27" fillId="40" borderId="25" xfId="46" applyNumberFormat="1" applyFont="1" applyFill="1" applyBorder="1"/>
    <xf numFmtId="43" fontId="27" fillId="40" borderId="25" xfId="46" applyFont="1" applyFill="1" applyBorder="1"/>
    <xf numFmtId="9" fontId="27" fillId="40" borderId="25" xfId="70" applyFont="1" applyFill="1" applyBorder="1"/>
    <xf numFmtId="9" fontId="27" fillId="40" borderId="26" xfId="70" applyFont="1" applyFill="1" applyBorder="1"/>
    <xf numFmtId="0" fontId="27" fillId="40" borderId="27" xfId="0" applyFont="1" applyFill="1" applyBorder="1"/>
    <xf numFmtId="2" fontId="27" fillId="40" borderId="0" xfId="0" applyNumberFormat="1" applyFont="1" applyFill="1" applyAlignment="1">
      <alignment horizontal="right"/>
    </xf>
    <xf numFmtId="9" fontId="27" fillId="40" borderId="28" xfId="70" applyFont="1" applyFill="1" applyBorder="1"/>
    <xf numFmtId="0" fontId="27" fillId="33" borderId="27" xfId="0" applyFont="1" applyFill="1" applyBorder="1"/>
    <xf numFmtId="2" fontId="27" fillId="33" borderId="0" xfId="0" applyNumberFormat="1" applyFont="1" applyFill="1" applyAlignment="1">
      <alignment horizontal="right"/>
    </xf>
    <xf numFmtId="9" fontId="27" fillId="33" borderId="28" xfId="70" applyFont="1" applyFill="1" applyBorder="1"/>
    <xf numFmtId="0" fontId="27" fillId="33" borderId="29" xfId="0" applyFont="1" applyFill="1" applyBorder="1"/>
    <xf numFmtId="2" fontId="27" fillId="33" borderId="30" xfId="0" applyNumberFormat="1" applyFont="1" applyFill="1" applyBorder="1" applyAlignment="1">
      <alignment horizontal="right"/>
    </xf>
    <xf numFmtId="166" fontId="27" fillId="33" borderId="30" xfId="46" applyNumberFormat="1" applyFont="1" applyFill="1" applyBorder="1"/>
    <xf numFmtId="43" fontId="27" fillId="33" borderId="30" xfId="46" applyFont="1" applyFill="1" applyBorder="1"/>
    <xf numFmtId="9" fontId="27" fillId="33" borderId="30" xfId="70" applyFont="1" applyFill="1" applyBorder="1"/>
    <xf numFmtId="9" fontId="27" fillId="33" borderId="31" xfId="70" applyFont="1" applyFill="1" applyBorder="1"/>
    <xf numFmtId="165" fontId="13" fillId="34" borderId="38" xfId="0" applyNumberFormat="1" applyFont="1" applyFill="1" applyBorder="1" applyAlignment="1">
      <alignment horizontal="centerContinuous" vertical="center"/>
    </xf>
    <xf numFmtId="165" fontId="13" fillId="34" borderId="36" xfId="0" applyNumberFormat="1" applyFont="1" applyFill="1" applyBorder="1" applyAlignment="1">
      <alignment horizontal="centerContinuous" vertical="center"/>
    </xf>
    <xf numFmtId="165" fontId="13" fillId="34" borderId="39" xfId="0" applyNumberFormat="1" applyFont="1" applyFill="1" applyBorder="1" applyAlignment="1">
      <alignment horizontal="centerContinuous" vertical="center"/>
    </xf>
    <xf numFmtId="0" fontId="30" fillId="0" borderId="0" xfId="0" applyFont="1"/>
    <xf numFmtId="0" fontId="31" fillId="38" borderId="21" xfId="0" applyFont="1" applyFill="1" applyBorder="1"/>
    <xf numFmtId="0" fontId="31" fillId="38" borderId="22" xfId="0" applyFont="1" applyFill="1" applyBorder="1"/>
    <xf numFmtId="0" fontId="31" fillId="38" borderId="23" xfId="0" applyFont="1" applyFill="1" applyBorder="1"/>
    <xf numFmtId="167" fontId="0" fillId="0" borderId="0" xfId="73" applyNumberFormat="1" applyFont="1"/>
    <xf numFmtId="0" fontId="33" fillId="39" borderId="0" xfId="0" applyFont="1" applyFill="1" applyAlignment="1">
      <alignment horizontal="centerContinuous" vertical="center"/>
    </xf>
    <xf numFmtId="0" fontId="33" fillId="39" borderId="29" xfId="0" applyFont="1" applyFill="1" applyBorder="1" applyAlignment="1">
      <alignment vertical="center"/>
    </xf>
    <xf numFmtId="0" fontId="33" fillId="39" borderId="24" xfId="0" applyFont="1" applyFill="1" applyBorder="1" applyAlignment="1">
      <alignment vertical="center"/>
    </xf>
    <xf numFmtId="0" fontId="33" fillId="39" borderId="30" xfId="0" applyFont="1" applyFill="1" applyBorder="1" applyAlignment="1">
      <alignment vertical="center"/>
    </xf>
    <xf numFmtId="0" fontId="33" fillId="39" borderId="25" xfId="0" applyFont="1" applyFill="1" applyBorder="1" applyAlignment="1">
      <alignment vertical="center"/>
    </xf>
    <xf numFmtId="0" fontId="33" fillId="39" borderId="27" xfId="0" applyFont="1" applyFill="1" applyBorder="1" applyAlignment="1">
      <alignment horizontal="centerContinuous" vertical="center"/>
    </xf>
    <xf numFmtId="0" fontId="13" fillId="38" borderId="21" xfId="0" applyFont="1" applyFill="1" applyBorder="1"/>
    <xf numFmtId="0" fontId="13" fillId="38" borderId="22" xfId="0" applyFont="1" applyFill="1" applyBorder="1"/>
    <xf numFmtId="0" fontId="13" fillId="38" borderId="23" xfId="0" applyFont="1" applyFill="1" applyBorder="1"/>
    <xf numFmtId="0" fontId="36" fillId="0" borderId="0" xfId="0" applyFont="1"/>
    <xf numFmtId="0" fontId="36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3" fontId="35" fillId="0" borderId="0" xfId="0" applyNumberFormat="1" applyFont="1"/>
    <xf numFmtId="0" fontId="30" fillId="0" borderId="3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26" fillId="0" borderId="22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6" fillId="40" borderId="24" xfId="0" applyFont="1" applyFill="1" applyBorder="1" applyAlignment="1">
      <alignment horizontal="left" vertical="center" wrapText="1"/>
    </xf>
    <xf numFmtId="0" fontId="16" fillId="40" borderId="25" xfId="0" applyFont="1" applyFill="1" applyBorder="1" applyAlignment="1">
      <alignment horizontal="left" vertical="center" wrapText="1"/>
    </xf>
    <xf numFmtId="0" fontId="16" fillId="40" borderId="26" xfId="0" applyFont="1" applyFill="1" applyBorder="1" applyAlignment="1">
      <alignment horizontal="left" vertical="center" wrapText="1"/>
    </xf>
    <xf numFmtId="0" fontId="16" fillId="40" borderId="27" xfId="0" applyFont="1" applyFill="1" applyBorder="1" applyAlignment="1">
      <alignment horizontal="left" vertical="center" wrapText="1"/>
    </xf>
    <xf numFmtId="0" fontId="16" fillId="40" borderId="0" xfId="0" applyFont="1" applyFill="1" applyAlignment="1">
      <alignment horizontal="left" vertical="center" wrapText="1"/>
    </xf>
    <xf numFmtId="0" fontId="16" fillId="40" borderId="28" xfId="0" applyFont="1" applyFill="1" applyBorder="1" applyAlignment="1">
      <alignment horizontal="left" vertical="center" wrapText="1"/>
    </xf>
    <xf numFmtId="0" fontId="16" fillId="40" borderId="29" xfId="0" applyFont="1" applyFill="1" applyBorder="1" applyAlignment="1">
      <alignment horizontal="left" vertical="center" wrapText="1"/>
    </xf>
    <xf numFmtId="0" fontId="16" fillId="40" borderId="30" xfId="0" applyFont="1" applyFill="1" applyBorder="1" applyAlignment="1">
      <alignment horizontal="left" vertical="center" wrapText="1"/>
    </xf>
    <xf numFmtId="0" fontId="16" fillId="40" borderId="31" xfId="0" applyFont="1" applyFill="1" applyBorder="1" applyAlignment="1">
      <alignment horizontal="left" vertical="center" wrapText="1"/>
    </xf>
    <xf numFmtId="0" fontId="16" fillId="40" borderId="24" xfId="0" applyFont="1" applyFill="1" applyBorder="1" applyAlignment="1">
      <alignment horizontal="left" vertical="center"/>
    </xf>
    <xf numFmtId="0" fontId="16" fillId="40" borderId="25" xfId="0" applyFont="1" applyFill="1" applyBorder="1" applyAlignment="1">
      <alignment horizontal="left" vertical="center"/>
    </xf>
    <xf numFmtId="0" fontId="16" fillId="40" borderId="26" xfId="0" applyFont="1" applyFill="1" applyBorder="1" applyAlignment="1">
      <alignment horizontal="left" vertical="center"/>
    </xf>
    <xf numFmtId="0" fontId="16" fillId="40" borderId="27" xfId="0" applyFont="1" applyFill="1" applyBorder="1" applyAlignment="1">
      <alignment horizontal="left" vertical="center"/>
    </xf>
    <xf numFmtId="0" fontId="16" fillId="40" borderId="0" xfId="0" applyFont="1" applyFill="1" applyAlignment="1">
      <alignment horizontal="left" vertical="center"/>
    </xf>
    <xf numFmtId="0" fontId="16" fillId="40" borderId="28" xfId="0" applyFont="1" applyFill="1" applyBorder="1" applyAlignment="1">
      <alignment horizontal="left" vertical="center"/>
    </xf>
    <xf numFmtId="0" fontId="16" fillId="40" borderId="29" xfId="0" applyFont="1" applyFill="1" applyBorder="1" applyAlignment="1">
      <alignment horizontal="left" vertical="center"/>
    </xf>
    <xf numFmtId="0" fontId="16" fillId="40" borderId="30" xfId="0" applyFont="1" applyFill="1" applyBorder="1" applyAlignment="1">
      <alignment horizontal="left" vertical="center"/>
    </xf>
    <xf numFmtId="0" fontId="16" fillId="40" borderId="31" xfId="0" applyFont="1" applyFill="1" applyBorder="1" applyAlignment="1">
      <alignment horizontal="left" vertical="center"/>
    </xf>
    <xf numFmtId="165" fontId="13" fillId="34" borderId="37" xfId="0" applyNumberFormat="1" applyFont="1" applyFill="1" applyBorder="1" applyAlignment="1">
      <alignment horizontal="center" vertical="center"/>
    </xf>
    <xf numFmtId="165" fontId="13" fillId="34" borderId="19" xfId="0" applyNumberFormat="1" applyFont="1" applyFill="1" applyBorder="1" applyAlignment="1">
      <alignment horizontal="center" vertical="center"/>
    </xf>
    <xf numFmtId="0" fontId="13" fillId="36" borderId="37" xfId="0" applyFont="1" applyFill="1" applyBorder="1" applyAlignment="1">
      <alignment horizontal="center" vertical="center"/>
    </xf>
    <xf numFmtId="0" fontId="13" fillId="36" borderId="19" xfId="0" applyFont="1" applyFill="1" applyBorder="1" applyAlignment="1">
      <alignment horizontal="center" vertical="center"/>
    </xf>
    <xf numFmtId="0" fontId="36" fillId="0" borderId="40" xfId="0" applyFont="1" applyBorder="1"/>
  </cellXfs>
  <cellStyles count="84">
    <cellStyle name="20 % – uthevingsfarge 1 2" xfId="48" xr:uid="{F3AEC378-46C6-4466-847C-A733DB3ED7D3}"/>
    <cellStyle name="20 % – uthevingsfarge 1 3" xfId="24" xr:uid="{A430B3E9-3FC6-499B-839C-D5AE489B4428}"/>
    <cellStyle name="20 % – uthevingsfarge 2 2" xfId="51" xr:uid="{E356713B-8EBD-450A-8C18-4125165D4405}"/>
    <cellStyle name="20 % – uthevingsfarge 2 3" xfId="25" xr:uid="{C8F5DD01-FE61-48EC-9396-A9F508C1FED0}"/>
    <cellStyle name="20 % – uthevingsfarge 3 2" xfId="54" xr:uid="{ED89AEBE-FAB5-4A71-8A07-E3FF24C7E010}"/>
    <cellStyle name="20 % – uthevingsfarge 3 3" xfId="26" xr:uid="{9491DECF-5141-435F-8802-4D3CAEF09C24}"/>
    <cellStyle name="20 % – uthevingsfarge 4 2" xfId="57" xr:uid="{331755A0-5F6F-4477-882E-027541137245}"/>
    <cellStyle name="20 % – uthevingsfarge 4 3" xfId="27" xr:uid="{12EF641D-D81A-4C2C-A5D7-4A13A6E315FD}"/>
    <cellStyle name="20 % – uthevingsfarge 5 2" xfId="60" xr:uid="{428CD486-64EA-4508-AF99-198AF02DE0DC}"/>
    <cellStyle name="20 % – uthevingsfarge 5 3" xfId="28" xr:uid="{815708E3-5B20-4231-90B5-1670C1CD2631}"/>
    <cellStyle name="20 % – uthevingsfarge 6 2" xfId="63" xr:uid="{DBC87926-B394-4942-AE77-3EEB19FB3216}"/>
    <cellStyle name="20 % – uthevingsfarge 6 3" xfId="29" xr:uid="{169F7048-5E02-4E2A-A576-534A3AA6B044}"/>
    <cellStyle name="40 % – uthevingsfarge 1 2" xfId="49" xr:uid="{689C5C48-6B8E-4B2A-B4B1-079D409C2862}"/>
    <cellStyle name="40 % – uthevingsfarge 1 3" xfId="30" xr:uid="{BE9A9B51-7662-44DE-854C-B9CF187F0235}"/>
    <cellStyle name="40 % – uthevingsfarge 2 2" xfId="52" xr:uid="{4BD22B9F-36C8-4FD8-85A3-33EDEEE99F2B}"/>
    <cellStyle name="40 % – uthevingsfarge 2 3" xfId="31" xr:uid="{5352FD68-F2C7-4016-8A71-BCEF8471B4AF}"/>
    <cellStyle name="40 % – uthevingsfarge 3 2" xfId="55" xr:uid="{8388BB34-3D60-400A-B537-E6A0614A9216}"/>
    <cellStyle name="40 % – uthevingsfarge 3 3" xfId="32" xr:uid="{2F7FAD2F-EFF7-4F52-8571-FC4ED880268B}"/>
    <cellStyle name="40 % – uthevingsfarge 4 2" xfId="58" xr:uid="{9950AF3B-B636-4361-AEE6-65416E85B85A}"/>
    <cellStyle name="40 % – uthevingsfarge 4 3" xfId="33" xr:uid="{F3668ACB-CE1F-466D-909A-9C1A30BDDAFA}"/>
    <cellStyle name="40 % – uthevingsfarge 5 2" xfId="61" xr:uid="{5047AFC2-4430-41E2-8FB0-199EC729C3A0}"/>
    <cellStyle name="40 % – uthevingsfarge 5 3" xfId="34" xr:uid="{ACE6337B-AFD6-45AA-B56E-D8FC2D01BFC8}"/>
    <cellStyle name="40 % – uthevingsfarge 6 2" xfId="64" xr:uid="{07035F03-D0D3-4E9E-82FA-052F1613F703}"/>
    <cellStyle name="40 % – uthevingsfarge 6 3" xfId="35" xr:uid="{9B57F7C4-2086-469F-8C07-7EED15D88194}"/>
    <cellStyle name="60 % – uthevingsfarge 1 2" xfId="50" xr:uid="{0C7046F5-81A0-44C7-AE3B-C5745DDDEC3A}"/>
    <cellStyle name="60 % – uthevingsfarge 1 3" xfId="36" xr:uid="{41E9137A-AD07-4FD7-918F-8D4E4075FA9B}"/>
    <cellStyle name="60 % – uthevingsfarge 2 2" xfId="53" xr:uid="{754B8D11-2184-4DD3-8E3F-93E53322592B}"/>
    <cellStyle name="60 % – uthevingsfarge 2 3" xfId="37" xr:uid="{CF8F454B-EDD1-4895-ADF8-B22FF26071AA}"/>
    <cellStyle name="60 % – uthevingsfarge 3 2" xfId="56" xr:uid="{5539DF9B-4BBA-4596-A6CD-97F0C0E3F072}"/>
    <cellStyle name="60 % – uthevingsfarge 3 3" xfId="38" xr:uid="{FD3067A1-5472-4349-9D08-EDCB6D3616BA}"/>
    <cellStyle name="60 % – uthevingsfarge 4 2" xfId="59" xr:uid="{13B8341C-1938-417C-A8ED-A029B9791452}"/>
    <cellStyle name="60 % – uthevingsfarge 4 3" xfId="39" xr:uid="{9AC25043-0E30-4FDC-AF58-ECDB0A878335}"/>
    <cellStyle name="60 % – uthevingsfarge 5 2" xfId="62" xr:uid="{5263C8E7-B6D5-4914-ABC5-FADA3F80F351}"/>
    <cellStyle name="60 % – uthevingsfarge 5 3" xfId="40" xr:uid="{01CF5417-9FCF-4C3D-9726-8350649428B6}"/>
    <cellStyle name="60 % – uthevingsfarge 6 2" xfId="65" xr:uid="{41C3DB78-D49A-403A-BDEE-5D6A9665A839}"/>
    <cellStyle name="60 % – uthevingsfarge 6 3" xfId="41" xr:uid="{B22C7364-D773-418E-9C2F-86EE68078242}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mma" xfId="73" builtinId="3"/>
    <cellStyle name="Komma 2" xfId="44" xr:uid="{698632AC-9FA6-4CC8-AE96-99B1CCBEDA86}"/>
    <cellStyle name="Komma 2 2" xfId="45" xr:uid="{E836C8CF-9390-4019-B132-BAF3142BA8C3}"/>
    <cellStyle name="Komma 2 2 2" xfId="71" xr:uid="{7C503949-B0AD-4321-9BF3-CC52D223A794}"/>
    <cellStyle name="Komma 2 2 3" xfId="72" xr:uid="{27431BE3-2C38-4494-8DA2-E464210EA083}"/>
    <cellStyle name="Komma 2 2 4" xfId="74" xr:uid="{669015A0-3F18-41A0-9FD1-3982260679C4}"/>
    <cellStyle name="Komma 2 2 5" xfId="76" xr:uid="{C1E9334B-1864-4ED9-95F4-29CB47576B4E}"/>
    <cellStyle name="Komma 2 2 6" xfId="78" xr:uid="{9D7F61A2-BD9E-486A-B0D1-DE499AC1D8C9}"/>
    <cellStyle name="Komma 2 2 7" xfId="80" xr:uid="{64A25EE2-B182-40F3-9335-20A3E56B8A1C}"/>
    <cellStyle name="Komma 2 2 8" xfId="81" xr:uid="{3C50ED42-1C14-4D18-8671-590871B567F5}"/>
    <cellStyle name="Komma 2 2 9" xfId="82" xr:uid="{B1A063FE-1FB0-4D5A-8D5A-3018F8CAB7CE}"/>
    <cellStyle name="Komma 3" xfId="46" xr:uid="{BB693E4B-03A0-40BE-8072-4241088DEF53}"/>
    <cellStyle name="Komma 4" xfId="47" xr:uid="{DEF162EF-029F-4F54-A64B-9F7C9CE22037}"/>
    <cellStyle name="Kontrollcelle" xfId="13" builtinId="23" customBuiltin="1"/>
    <cellStyle name="Merknad" xfId="15" builtinId="10" customBuiltin="1"/>
    <cellStyle name="Normal" xfId="0" builtinId="0"/>
    <cellStyle name="Normal 2" xfId="42" xr:uid="{334E7E60-00F2-4B6E-97A2-68F50385CB2C}"/>
    <cellStyle name="Normal 3" xfId="43" xr:uid="{1FEC47BF-65F5-460F-925A-1DC010417C84}"/>
    <cellStyle name="Normal 4" xfId="66" xr:uid="{892B6BEF-C2DD-417C-BD89-507767256408}"/>
    <cellStyle name="Normal 5" xfId="67" xr:uid="{84A98671-D0FD-4C44-93D2-A294CA765F0D}"/>
    <cellStyle name="Normal 6" xfId="68" xr:uid="{C6C98DEA-6024-4E06-A1D9-F0AB5E67D9A2}"/>
    <cellStyle name="Normal 6 2" xfId="69" xr:uid="{20EEE2FA-0725-4FC1-98E7-E482FE5FD01B}"/>
    <cellStyle name="Normal 7" xfId="75" xr:uid="{2D92D040-90E4-4C7D-B095-E0CDC69A9427}"/>
    <cellStyle name="Normal 7 2" xfId="77" xr:uid="{2516CF4F-227B-4A84-8E75-A561FB297428}"/>
    <cellStyle name="Normal 8" xfId="79" xr:uid="{781D7EB0-456D-461D-B275-D17A8A24FE0E}"/>
    <cellStyle name="Normal 8 2" xfId="83" xr:uid="{596E7A55-506D-462D-A853-4750E15E1A0D}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sent" xfId="70" builtinId="5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19" builtinId="33" customBuiltin="1"/>
    <cellStyle name="Uthevingsfarge3" xfId="20" builtinId="37" customBuiltin="1"/>
    <cellStyle name="Uthevingsfarge4" xfId="21" builtinId="41" customBuiltin="1"/>
    <cellStyle name="Uthevingsfarge5" xfId="22" builtinId="45" customBuiltin="1"/>
    <cellStyle name="Uthevingsfarge6" xfId="23" builtinId="49" customBuiltin="1"/>
    <cellStyle name="Varseltekst" xfId="14" builtinId="11" customBuiltin="1"/>
  </cellStyles>
  <dxfs count="37"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sz val="9"/>
        <color theme="1"/>
      </font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b/>
        <color theme="1"/>
      </font>
      <border>
        <bottom style="thin">
          <color theme="9"/>
        </bottom>
        <vertical/>
        <horizontal/>
      </border>
    </dxf>
    <dxf>
      <font>
        <sz val="9"/>
        <color theme="1"/>
      </font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font>
        <b/>
        <color theme="1"/>
      </font>
      <border>
        <bottom style="thin">
          <color theme="7"/>
        </bottom>
        <vertical/>
        <horizontal/>
      </border>
    </dxf>
    <dxf>
      <font>
        <sz val="9"/>
        <color theme="1"/>
      </font>
      <border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/>
        <horizontal/>
      </border>
    </dxf>
    <dxf>
      <font>
        <b/>
        <color theme="1"/>
      </font>
      <border>
        <bottom style="thin">
          <color theme="4"/>
        </bottom>
        <vertical/>
        <horizontal/>
      </border>
    </dxf>
    <dxf>
      <font>
        <sz val="9"/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fgColor theme="0" tint="-0.14996795556505021"/>
          <bgColor theme="0" tint="-4.9989318521683403E-2"/>
        </patternFill>
      </fill>
      <border>
        <bottom style="thin">
          <color theme="0" tint="-0.34998626667073579"/>
        </bottom>
      </border>
    </dxf>
    <dxf>
      <fill>
        <patternFill patternType="solid">
          <fgColor theme="0" tint="-0.14996795556505021"/>
          <bgColor theme="0" tint="-4.9989318521683403E-2"/>
        </patternFill>
      </fill>
      <border>
        <bottom style="thin">
          <color theme="0" tint="-0.34998626667073579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0" tint="-0.34998626667073579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1" tint="0.499984740745262"/>
        </top>
        <bottom style="thin">
          <color theme="1" tint="0.499984740745262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6795556505021"/>
          <bgColor theme="0" tint="-4.9989318521683403E-2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color theme="1"/>
      </font>
      <fill>
        <patternFill patternType="solid">
          <fgColor theme="0" tint="-0.14996795556505021"/>
          <bgColor theme="0" tint="-4.9989318521683403E-2"/>
        </patternFill>
      </fill>
      <border>
        <top style="thin">
          <color theme="0" tint="-0.34998626667073579"/>
        </top>
      </border>
    </dxf>
    <dxf>
      <font>
        <b/>
        <color theme="1"/>
      </font>
      <fill>
        <patternFill patternType="solid">
          <fgColor theme="0" tint="-0.14996795556505021"/>
          <bgColor theme="0" tint="-4.9989318521683403E-2"/>
        </patternFill>
      </fill>
      <border>
        <bottom style="thin">
          <color theme="0" tint="-0.34998626667073579"/>
        </bottom>
      </border>
    </dxf>
  </dxfs>
  <tableStyles count="5" defaultTableStyle="TableStyleMedium2" defaultPivotStyle="PivotStyleLight16">
    <tableStyle name="PivotStyleLight15 2" table="0" count="11" xr9:uid="{910C01D8-494C-4C2F-868B-504294E8A7DF}">
      <tableStyleElement type="headerRow" dxfId="36"/>
      <tableStyleElement type="totalRow" dxfId="35"/>
      <tableStyleElement type="firstRowStripe" dxfId="34"/>
      <tableStyleElement type="firstColumnStripe" dxfId="33"/>
      <tableStyleElement type="firstSubtotalColumn" dxfId="32"/>
      <tableStyleElement type="firstSubtotalRow" dxfId="31"/>
      <tableStyleElement type="secondSubtotalRow" dxfId="30"/>
      <tableStyleElement type="firstRowSubheading" dxfId="29"/>
      <tableStyleElement type="secondRowSubheading" dxfId="28"/>
      <tableStyleElement type="pageFieldLabels" dxfId="27"/>
      <tableStyleElement type="pageFieldValues" dxfId="26"/>
    </tableStyle>
    <tableStyle name="SlicerStyleDark1 2" pivot="0" table="0" count="2" xr9:uid="{A474088E-F95A-4AF1-8727-DF47D7781A15}">
      <tableStyleElement type="wholeTable" dxfId="25"/>
      <tableStyleElement type="headerRow" dxfId="24"/>
    </tableStyle>
    <tableStyle name="SlicerStyleDark4 2" pivot="0" table="0" count="2" xr9:uid="{8BE67339-3BD4-46BD-867D-F33A93BE0019}">
      <tableStyleElement type="wholeTable" dxfId="23"/>
      <tableStyleElement type="headerRow" dxfId="22"/>
    </tableStyle>
    <tableStyle name="SlicerStyleDark6 2" pivot="0" table="0" count="2" xr9:uid="{95F78FC8-AD9D-4AE8-BD3B-74229C83ED1B}">
      <tableStyleElement type="wholeTable" dxfId="21"/>
      <tableStyleElement type="headerRow" dxfId="20"/>
    </tableStyle>
    <tableStyle name="SlicerStyleLight5 2" pivot="0" table="0" count="2" xr9:uid="{A3F2CC69-14DD-4258-BCBB-91787E20E6F7}">
      <tableStyleElement type="wholeTable" dxfId="19"/>
      <tableStyleElement type="headerRow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NR_office-tema">
  <a:themeElements>
    <a:clrScheme name="Norges Råfisklag hvit">
      <a:dk1>
        <a:srgbClr val="333333"/>
      </a:dk1>
      <a:lt1>
        <a:srgbClr val="FFFFFF"/>
      </a:lt1>
      <a:dk2>
        <a:srgbClr val="005680"/>
      </a:dk2>
      <a:lt2>
        <a:srgbClr val="D1E2ED"/>
      </a:lt2>
      <a:accent1>
        <a:srgbClr val="005680"/>
      </a:accent1>
      <a:accent2>
        <a:srgbClr val="E2B900"/>
      </a:accent2>
      <a:accent3>
        <a:srgbClr val="0A92BC"/>
      </a:accent3>
      <a:accent4>
        <a:srgbClr val="915223"/>
      </a:accent4>
      <a:accent5>
        <a:srgbClr val="50BC9D"/>
      </a:accent5>
      <a:accent6>
        <a:srgbClr val="006971"/>
      </a:accent6>
      <a:hlink>
        <a:srgbClr val="005680"/>
      </a:hlink>
      <a:folHlink>
        <a:srgbClr val="919191"/>
      </a:folHlink>
    </a:clrScheme>
    <a:fontScheme name="Open Sans Semibold + Regular">
      <a:majorFont>
        <a:latin typeface="Open Sans Semibold"/>
        <a:ea typeface=""/>
        <a:cs typeface=""/>
      </a:majorFont>
      <a:minorFont>
        <a:latin typeface="Open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custClrLst>
    <a:custClr name="Mørk blå 100">
      <a:srgbClr val="005680"/>
    </a:custClr>
    <a:custClr name="Mørk blå 80">
      <a:srgbClr val="337899"/>
    </a:custClr>
    <a:custClr name="Mørk blå 60">
      <a:srgbClr val="669AB3"/>
    </a:custClr>
    <a:custClr name="Møk blå 40">
      <a:srgbClr val="99BBCC"/>
    </a:custClr>
    <a:custClr name="Mørk blå 20">
      <a:srgbClr val="CCDDE6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Lys blå 100">
      <a:srgbClr val="D1E2ED"/>
    </a:custClr>
    <a:custClr name="Lys blå 80">
      <a:srgbClr val="DAE8F1"/>
    </a:custClr>
    <a:custClr name="Lys blå 60">
      <a:srgbClr val="E3EEF4"/>
    </a:custClr>
    <a:custClr name="Lys blå 40">
      <a:srgbClr val="EDF3F8"/>
    </a:custClr>
    <a:custClr name="Lys blå 20">
      <a:srgbClr val="F6F9FB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Gul">
      <a:srgbClr val="E2B900"/>
    </a:custClr>
    <a:custClr name="Gul 80">
      <a:srgbClr val="E8C733"/>
    </a:custClr>
    <a:custClr name="Gul 60">
      <a:srgbClr val="EED566"/>
    </a:custClr>
    <a:custClr name="Gul 40">
      <a:srgbClr val="F3E399"/>
    </a:custClr>
    <a:custClr name="Gul 20">
      <a:srgbClr val="F9F1CC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Sekundær">
      <a:srgbClr val="0A92BC"/>
    </a:custClr>
    <a:custClr name="Sekundær">
      <a:srgbClr val="50BC9D"/>
    </a:custClr>
    <a:custClr name="Sekundær">
      <a:srgbClr val="38D0E5"/>
    </a:custClr>
    <a:custClr name="Sekundær">
      <a:srgbClr val="E3FFFE"/>
    </a:custClr>
    <a:custClr name="Sekundær">
      <a:srgbClr val="006971"/>
    </a:custClr>
    <a:custClr name="Sekundær">
      <a:srgbClr val="1F344C"/>
    </a:custClr>
    <a:custClr name="Sekundær">
      <a:srgbClr val="990707"/>
    </a:custClr>
    <a:custClr name="Sekundær">
      <a:srgbClr val="915223"/>
    </a:custClr>
    <a:custClr>
      <a:srgbClr val="FFFFFF"/>
    </a:custClr>
    <a:custClr>
      <a:srgbClr val="FFFFFF"/>
    </a:custClr>
    <a:custClr name="Tertiær">
      <a:srgbClr val="4DF4E8"/>
    </a:custClr>
    <a:custClr name="Tertiær">
      <a:srgbClr val="FF3939"/>
    </a:custClr>
    <a:custClr name="Tertiær">
      <a:srgbClr val="FFF200"/>
    </a:custClr>
    <a:custClr name="Tertiær">
      <a:srgbClr val="FFA31D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NR_office-tema" id="{5C741F4C-5C7D-47FA-93EE-1D2188D8CD93}" vid="{AF0FEB6F-9D60-4AF7-A5E3-1A7042F17F24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7EE5F-C912-43A4-A3A4-8C307F2A1FCF}">
  <sheetPr>
    <tabColor theme="3"/>
  </sheetPr>
  <dimension ref="A1:N72"/>
  <sheetViews>
    <sheetView tabSelected="1" zoomScale="80" zoomScaleNormal="80" workbookViewId="0">
      <selection activeCell="O60" sqref="O60"/>
    </sheetView>
  </sheetViews>
  <sheetFormatPr baseColWidth="10" defaultColWidth="11.5546875" defaultRowHeight="16.5" x14ac:dyDescent="0.3"/>
  <cols>
    <col min="1" max="1" width="14.33203125" bestFit="1" customWidth="1"/>
    <col min="9" max="9" width="14.21875" customWidth="1"/>
    <col min="14" max="14" width="11.109375" customWidth="1"/>
  </cols>
  <sheetData>
    <row r="1" spans="1:13" ht="18" customHeight="1" x14ac:dyDescent="0.3">
      <c r="A1" s="78"/>
      <c r="B1" s="68"/>
      <c r="C1" s="68"/>
      <c r="D1" s="68"/>
      <c r="E1" s="68"/>
      <c r="F1" s="68"/>
      <c r="G1" s="69"/>
    </row>
    <row r="2" spans="1:13" ht="18" customHeight="1" x14ac:dyDescent="0.3">
      <c r="A2" s="79" t="s">
        <v>331</v>
      </c>
      <c r="B2" s="79"/>
      <c r="C2" s="79"/>
      <c r="D2" s="79"/>
      <c r="E2" s="79"/>
      <c r="F2" s="79"/>
      <c r="G2" s="80"/>
    </row>
    <row r="3" spans="1:13" ht="18.600000000000001" customHeight="1" thickBot="1" x14ac:dyDescent="0.35">
      <c r="A3" s="70"/>
      <c r="B3" s="71"/>
      <c r="C3" s="71"/>
      <c r="D3" s="71"/>
      <c r="E3" s="71"/>
      <c r="F3" s="71"/>
      <c r="G3" s="72"/>
    </row>
    <row r="4" spans="1:13" ht="17.25" thickBot="1" x14ac:dyDescent="0.35"/>
    <row r="5" spans="1:13" ht="15" customHeight="1" x14ac:dyDescent="0.3">
      <c r="A5" s="179" t="s">
        <v>0</v>
      </c>
      <c r="B5" s="180"/>
      <c r="C5" s="180"/>
      <c r="D5" s="180"/>
      <c r="E5" s="180"/>
      <c r="F5" s="180"/>
      <c r="G5" s="181"/>
      <c r="I5" s="170" t="s">
        <v>1</v>
      </c>
      <c r="J5" s="171"/>
      <c r="K5" s="171"/>
      <c r="L5" s="171"/>
      <c r="M5" s="172"/>
    </row>
    <row r="6" spans="1:13" x14ac:dyDescent="0.3">
      <c r="A6" s="182"/>
      <c r="B6" s="183"/>
      <c r="C6" s="183"/>
      <c r="D6" s="183"/>
      <c r="E6" s="183"/>
      <c r="F6" s="183"/>
      <c r="G6" s="184"/>
      <c r="I6" s="173"/>
      <c r="J6" s="174"/>
      <c r="K6" s="174"/>
      <c r="L6" s="174"/>
      <c r="M6" s="175"/>
    </row>
    <row r="7" spans="1:13" ht="17.25" customHeight="1" thickBot="1" x14ac:dyDescent="0.35">
      <c r="A7" s="185"/>
      <c r="B7" s="186"/>
      <c r="C7" s="186"/>
      <c r="D7" s="186"/>
      <c r="E7" s="186"/>
      <c r="F7" s="186"/>
      <c r="G7" s="187"/>
      <c r="I7" s="176"/>
      <c r="J7" s="177"/>
      <c r="K7" s="177"/>
      <c r="L7" s="177"/>
      <c r="M7" s="178"/>
    </row>
    <row r="8" spans="1:13" x14ac:dyDescent="0.3">
      <c r="A8" s="188" t="s">
        <v>2</v>
      </c>
      <c r="B8" s="144" t="s">
        <v>3</v>
      </c>
      <c r="C8" s="145"/>
      <c r="D8" s="144" t="s">
        <v>4</v>
      </c>
      <c r="E8" s="145"/>
      <c r="F8" s="144" t="s">
        <v>5</v>
      </c>
      <c r="G8" s="146"/>
      <c r="I8" s="190" t="s">
        <v>6</v>
      </c>
      <c r="J8" s="73" t="s">
        <v>7</v>
      </c>
      <c r="K8" s="74"/>
      <c r="L8" s="73" t="s">
        <v>8</v>
      </c>
      <c r="M8" s="75"/>
    </row>
    <row r="9" spans="1:13" x14ac:dyDescent="0.3">
      <c r="A9" s="189"/>
      <c r="B9" s="3" t="s">
        <v>9</v>
      </c>
      <c r="C9" s="3" t="s">
        <v>10</v>
      </c>
      <c r="D9" s="3" t="s">
        <v>9</v>
      </c>
      <c r="E9" s="3" t="s">
        <v>10</v>
      </c>
      <c r="F9" s="3" t="s">
        <v>9</v>
      </c>
      <c r="G9" s="4" t="s">
        <v>10</v>
      </c>
      <c r="I9" s="191"/>
      <c r="J9" s="60">
        <v>2025</v>
      </c>
      <c r="K9" s="60">
        <v>2026</v>
      </c>
      <c r="L9" s="60">
        <v>2025</v>
      </c>
      <c r="M9" s="22">
        <v>2026</v>
      </c>
    </row>
    <row r="10" spans="1:13" x14ac:dyDescent="0.3">
      <c r="A10" s="5" t="s">
        <v>330</v>
      </c>
      <c r="B10" s="2">
        <v>27857244.199999999</v>
      </c>
      <c r="C10" s="2">
        <v>210822451.99000007</v>
      </c>
      <c r="D10" s="2">
        <v>4059230.5</v>
      </c>
      <c r="E10" s="2">
        <v>117414084.36000001</v>
      </c>
      <c r="F10" s="2">
        <v>31916474.699999999</v>
      </c>
      <c r="G10" s="6">
        <v>328236536.35000002</v>
      </c>
      <c r="I10" s="30" t="s">
        <v>11</v>
      </c>
      <c r="J10" s="20">
        <v>367380.7</v>
      </c>
      <c r="K10" s="20">
        <v>165705</v>
      </c>
      <c r="L10" s="19">
        <v>65.22621023641149</v>
      </c>
      <c r="M10" s="25">
        <v>84.882978817778579</v>
      </c>
    </row>
    <row r="11" spans="1:13" x14ac:dyDescent="0.3">
      <c r="A11" s="7" t="s">
        <v>21</v>
      </c>
      <c r="B11" s="1">
        <v>1774456.7</v>
      </c>
      <c r="C11" s="1">
        <v>111252068.43999998</v>
      </c>
      <c r="D11" s="1">
        <v>22756.7</v>
      </c>
      <c r="E11" s="1">
        <v>1766209.89</v>
      </c>
      <c r="F11" s="1">
        <v>1797213.4</v>
      </c>
      <c r="G11" s="8">
        <v>113018278.32999997</v>
      </c>
      <c r="I11" s="30" t="s">
        <v>13</v>
      </c>
      <c r="J11" s="20">
        <v>258067.7</v>
      </c>
      <c r="K11" s="20">
        <v>95343.8</v>
      </c>
      <c r="L11" s="19">
        <v>61.956875579547528</v>
      </c>
      <c r="M11" s="25">
        <v>93.797539011451207</v>
      </c>
    </row>
    <row r="12" spans="1:13" x14ac:dyDescent="0.3">
      <c r="A12" s="7" t="s">
        <v>16</v>
      </c>
      <c r="B12" s="1">
        <v>38388.300000000003</v>
      </c>
      <c r="C12" s="1">
        <v>3524944.9</v>
      </c>
      <c r="D12" s="1">
        <v>1108460.3</v>
      </c>
      <c r="E12" s="1">
        <v>49401855.569999993</v>
      </c>
      <c r="F12" s="1">
        <v>1146848.6000000001</v>
      </c>
      <c r="G12" s="8">
        <v>52926800.469999999</v>
      </c>
      <c r="I12" s="30" t="s">
        <v>15</v>
      </c>
      <c r="J12" s="20">
        <v>19509</v>
      </c>
      <c r="K12" s="20">
        <v>18530.3</v>
      </c>
      <c r="L12" s="19">
        <v>64.231839920036904</v>
      </c>
      <c r="M12" s="25">
        <v>88.764455513402353</v>
      </c>
    </row>
    <row r="13" spans="1:13" x14ac:dyDescent="0.3">
      <c r="A13" s="7" t="s">
        <v>30</v>
      </c>
      <c r="B13" s="1">
        <v>201.5</v>
      </c>
      <c r="C13" s="1">
        <v>1937.9799999999998</v>
      </c>
      <c r="D13" s="1">
        <v>2420635.2999999998</v>
      </c>
      <c r="E13" s="1">
        <v>44926396.25</v>
      </c>
      <c r="F13" s="1">
        <v>2420836.7999999998</v>
      </c>
      <c r="G13" s="8">
        <v>44928334.230000004</v>
      </c>
      <c r="I13" s="30" t="s">
        <v>17</v>
      </c>
      <c r="J13" s="20">
        <v>10096.6</v>
      </c>
      <c r="K13" s="20">
        <v>13461.4</v>
      </c>
      <c r="L13" s="19">
        <v>65.976179109799332</v>
      </c>
      <c r="M13" s="25">
        <v>93.639777066278413</v>
      </c>
    </row>
    <row r="14" spans="1:13" x14ac:dyDescent="0.3">
      <c r="A14" s="7" t="s">
        <v>12</v>
      </c>
      <c r="B14" s="1">
        <v>311434.09999999998</v>
      </c>
      <c r="C14" s="1">
        <v>18373947.130000018</v>
      </c>
      <c r="D14" s="1">
        <v>170355</v>
      </c>
      <c r="E14" s="1">
        <v>11335859.840000002</v>
      </c>
      <c r="F14" s="1">
        <v>481789.1</v>
      </c>
      <c r="G14" s="8">
        <v>29709806.970000017</v>
      </c>
      <c r="I14" s="30" t="s">
        <v>18</v>
      </c>
      <c r="J14" s="20">
        <v>7129.1</v>
      </c>
      <c r="K14" s="20">
        <v>5571.7</v>
      </c>
      <c r="L14" s="19">
        <v>62.318337518059778</v>
      </c>
      <c r="M14" s="25">
        <v>84.248732882244198</v>
      </c>
    </row>
    <row r="15" spans="1:13" x14ac:dyDescent="0.3">
      <c r="A15" s="7" t="s">
        <v>320</v>
      </c>
      <c r="B15" s="1">
        <v>248467.5</v>
      </c>
      <c r="C15" s="1">
        <v>18804586.559999999</v>
      </c>
      <c r="D15" s="1" t="s">
        <v>327</v>
      </c>
      <c r="E15" s="1" t="s">
        <v>327</v>
      </c>
      <c r="F15" s="1">
        <v>248467.5</v>
      </c>
      <c r="G15" s="8">
        <v>18804586.559999999</v>
      </c>
      <c r="I15" s="30" t="s">
        <v>20</v>
      </c>
      <c r="J15" s="20">
        <v>3378.3</v>
      </c>
      <c r="K15" s="20">
        <v>2148.9</v>
      </c>
      <c r="L15" s="19">
        <v>54.170864044045842</v>
      </c>
      <c r="M15" s="25">
        <v>71.319893899204217</v>
      </c>
    </row>
    <row r="16" spans="1:13" x14ac:dyDescent="0.3">
      <c r="A16" s="7" t="s">
        <v>19</v>
      </c>
      <c r="B16" s="1">
        <v>649877.5</v>
      </c>
      <c r="C16" s="1">
        <v>14785407.839999998</v>
      </c>
      <c r="D16" s="1">
        <v>123667.2</v>
      </c>
      <c r="E16" s="1">
        <v>3810290.4499999997</v>
      </c>
      <c r="F16" s="1">
        <v>773544.7</v>
      </c>
      <c r="G16" s="8">
        <v>18595698.289999988</v>
      </c>
      <c r="I16" s="30" t="s">
        <v>22</v>
      </c>
      <c r="J16" s="20">
        <v>2268</v>
      </c>
      <c r="K16" s="20">
        <v>261.8</v>
      </c>
      <c r="L16" s="19">
        <v>53.290343915343918</v>
      </c>
      <c r="M16" s="25">
        <v>67.467055003819709</v>
      </c>
    </row>
    <row r="17" spans="1:14" x14ac:dyDescent="0.3">
      <c r="A17" s="7" t="s">
        <v>14</v>
      </c>
      <c r="B17" s="1">
        <v>587999.9</v>
      </c>
      <c r="C17" s="1">
        <v>14196816.599999996</v>
      </c>
      <c r="D17" s="1">
        <v>29439.4</v>
      </c>
      <c r="E17" s="1">
        <v>1703280.8399999999</v>
      </c>
      <c r="F17" s="1">
        <v>617439.30000000005</v>
      </c>
      <c r="G17" s="8">
        <v>15900097.439999996</v>
      </c>
      <c r="I17" s="30" t="s">
        <v>24</v>
      </c>
      <c r="J17" s="20">
        <v>649.20000000000005</v>
      </c>
      <c r="K17" s="20">
        <v>461.5</v>
      </c>
      <c r="L17" s="19">
        <v>55.745725508317925</v>
      </c>
      <c r="M17" s="25">
        <v>72.616348862405189</v>
      </c>
    </row>
    <row r="18" spans="1:14" x14ac:dyDescent="0.3">
      <c r="A18" s="7" t="s">
        <v>328</v>
      </c>
      <c r="B18" s="1">
        <v>19648200</v>
      </c>
      <c r="C18" s="1">
        <v>8587500</v>
      </c>
      <c r="D18" s="1" t="s">
        <v>327</v>
      </c>
      <c r="E18" s="1" t="s">
        <v>327</v>
      </c>
      <c r="F18" s="1">
        <v>19648200</v>
      </c>
      <c r="G18" s="8">
        <v>8587500</v>
      </c>
      <c r="I18" s="30" t="s">
        <v>26</v>
      </c>
      <c r="J18" s="20">
        <v>2681.8</v>
      </c>
      <c r="K18" s="20">
        <v>101.3</v>
      </c>
      <c r="L18" s="19">
        <v>56.25832276828995</v>
      </c>
      <c r="M18" s="25">
        <v>67.266781836130306</v>
      </c>
    </row>
    <row r="19" spans="1:14" ht="17.25" thickBot="1" x14ac:dyDescent="0.35">
      <c r="A19" s="7" t="s">
        <v>23</v>
      </c>
      <c r="B19" s="1">
        <v>46252.800000000003</v>
      </c>
      <c r="C19" s="1">
        <v>7633320.8999999994</v>
      </c>
      <c r="D19" s="1" t="s">
        <v>327</v>
      </c>
      <c r="E19" s="1" t="s">
        <v>327</v>
      </c>
      <c r="F19" s="1">
        <v>46252.800000000003</v>
      </c>
      <c r="G19" s="8">
        <v>7633320.8999999994</v>
      </c>
      <c r="I19" s="29" t="s">
        <v>27</v>
      </c>
      <c r="J19" s="16">
        <v>671160.4</v>
      </c>
      <c r="K19" s="16">
        <v>301585.7</v>
      </c>
      <c r="L19" s="28">
        <v>63.779624803549154</v>
      </c>
      <c r="M19" s="15">
        <v>88.18242947195435</v>
      </c>
    </row>
    <row r="20" spans="1:14" x14ac:dyDescent="0.3">
      <c r="A20" s="7" t="s">
        <v>25</v>
      </c>
      <c r="B20" s="1">
        <v>34487.800000000003</v>
      </c>
      <c r="C20" s="1">
        <v>651700.44000000006</v>
      </c>
      <c r="D20" s="1">
        <v>87889</v>
      </c>
      <c r="E20" s="1">
        <v>1817550.2000000002</v>
      </c>
      <c r="F20" s="1">
        <v>122376.8</v>
      </c>
      <c r="G20" s="8">
        <v>2469250.64</v>
      </c>
    </row>
    <row r="21" spans="1:14" ht="17.25" thickBot="1" x14ac:dyDescent="0.35">
      <c r="A21" s="7" t="s">
        <v>32</v>
      </c>
      <c r="B21" s="1">
        <v>22339.1</v>
      </c>
      <c r="C21" s="1">
        <v>1934631.2499999998</v>
      </c>
      <c r="D21" s="1">
        <v>3230.3</v>
      </c>
      <c r="E21" s="1">
        <v>326505.37</v>
      </c>
      <c r="F21" s="1">
        <v>25569.4</v>
      </c>
      <c r="G21" s="8">
        <v>2261136.6199999996</v>
      </c>
    </row>
    <row r="22" spans="1:14" x14ac:dyDescent="0.3">
      <c r="A22" s="7" t="s">
        <v>34</v>
      </c>
      <c r="B22" s="1">
        <v>66371</v>
      </c>
      <c r="C22" s="1">
        <v>1222309.92</v>
      </c>
      <c r="D22" s="1">
        <v>22099</v>
      </c>
      <c r="E22" s="1">
        <v>1035025.0000000001</v>
      </c>
      <c r="F22" s="1">
        <v>88470</v>
      </c>
      <c r="G22" s="8">
        <v>2257334.9199999995</v>
      </c>
      <c r="I22" s="170" t="s">
        <v>31</v>
      </c>
      <c r="J22" s="171"/>
      <c r="K22" s="171"/>
      <c r="L22" s="171"/>
      <c r="M22" s="171"/>
      <c r="N22" s="172"/>
    </row>
    <row r="23" spans="1:14" x14ac:dyDescent="0.3">
      <c r="A23" s="7" t="s">
        <v>317</v>
      </c>
      <c r="B23" s="1" t="s">
        <v>327</v>
      </c>
      <c r="C23" s="1">
        <v>2211390</v>
      </c>
      <c r="D23" s="1" t="s">
        <v>327</v>
      </c>
      <c r="E23" s="1" t="s">
        <v>327</v>
      </c>
      <c r="F23" s="1" t="s">
        <v>327</v>
      </c>
      <c r="G23" s="8">
        <v>2211390</v>
      </c>
      <c r="I23" s="173"/>
      <c r="J23" s="174"/>
      <c r="K23" s="174"/>
      <c r="L23" s="174"/>
      <c r="M23" s="174"/>
      <c r="N23" s="175"/>
    </row>
    <row r="24" spans="1:14" ht="17.25" thickBot="1" x14ac:dyDescent="0.35">
      <c r="A24" s="7" t="s">
        <v>46</v>
      </c>
      <c r="B24" s="1">
        <v>46787.5</v>
      </c>
      <c r="C24" s="1">
        <v>1845291.23</v>
      </c>
      <c r="D24" s="1">
        <v>58.8</v>
      </c>
      <c r="E24" s="1">
        <v>1587.6</v>
      </c>
      <c r="F24" s="1">
        <v>46846.3</v>
      </c>
      <c r="G24" s="8">
        <v>1846878.83</v>
      </c>
      <c r="I24" s="173"/>
      <c r="J24" s="174"/>
      <c r="K24" s="174"/>
      <c r="L24" s="174"/>
      <c r="M24" s="174"/>
      <c r="N24" s="175"/>
    </row>
    <row r="25" spans="1:14" x14ac:dyDescent="0.3">
      <c r="A25" s="7" t="s">
        <v>45</v>
      </c>
      <c r="B25" s="1">
        <v>4120389</v>
      </c>
      <c r="C25" s="1">
        <v>1495701.2600000002</v>
      </c>
      <c r="D25" s="1" t="s">
        <v>327</v>
      </c>
      <c r="E25" s="1" t="s">
        <v>327</v>
      </c>
      <c r="F25" s="1">
        <v>4120389</v>
      </c>
      <c r="G25" s="8">
        <v>1495701.2600000002</v>
      </c>
      <c r="I25" s="59" t="s">
        <v>6</v>
      </c>
      <c r="J25" s="24" t="s">
        <v>35</v>
      </c>
      <c r="K25" s="24" t="s">
        <v>36</v>
      </c>
      <c r="L25" s="24" t="s">
        <v>37</v>
      </c>
      <c r="M25" s="24" t="s">
        <v>38</v>
      </c>
      <c r="N25" s="21" t="s">
        <v>39</v>
      </c>
    </row>
    <row r="26" spans="1:14" x14ac:dyDescent="0.3">
      <c r="A26" s="7" t="s">
        <v>28</v>
      </c>
      <c r="B26" s="1">
        <v>92051.8</v>
      </c>
      <c r="C26" s="1">
        <v>1490271.06</v>
      </c>
      <c r="D26" s="1" t="s">
        <v>327</v>
      </c>
      <c r="E26" s="1" t="s">
        <v>327</v>
      </c>
      <c r="F26" s="1">
        <v>92051.8</v>
      </c>
      <c r="G26" s="8">
        <v>1490271.06</v>
      </c>
      <c r="I26" s="30" t="s">
        <v>11</v>
      </c>
      <c r="J26" s="23">
        <v>90.585506376594154</v>
      </c>
      <c r="K26" s="23">
        <v>90.616655949436648</v>
      </c>
      <c r="L26" s="23">
        <v>69.268419807068156</v>
      </c>
      <c r="M26" s="23">
        <v>85.977674806148826</v>
      </c>
      <c r="N26" s="18">
        <v>84.216151625891669</v>
      </c>
    </row>
    <row r="27" spans="1:14" x14ac:dyDescent="0.3">
      <c r="A27" s="7" t="s">
        <v>40</v>
      </c>
      <c r="B27" s="1">
        <v>63175.9</v>
      </c>
      <c r="C27" s="1">
        <v>838503.66</v>
      </c>
      <c r="D27" s="1">
        <v>23615.200000000001</v>
      </c>
      <c r="E27" s="1">
        <v>571505.6</v>
      </c>
      <c r="F27" s="1">
        <v>86791.1</v>
      </c>
      <c r="G27" s="8">
        <v>1410009.26</v>
      </c>
      <c r="I27" s="30" t="s">
        <v>13</v>
      </c>
      <c r="J27" s="23">
        <v>88.41845099266169</v>
      </c>
      <c r="K27" s="23">
        <v>96.766375154794261</v>
      </c>
      <c r="L27" s="23">
        <v>0</v>
      </c>
      <c r="M27" s="23">
        <v>86.978162454584137</v>
      </c>
      <c r="N27" s="18">
        <v>75.595851987649553</v>
      </c>
    </row>
    <row r="28" spans="1:14" x14ac:dyDescent="0.3">
      <c r="A28" s="7" t="s">
        <v>33</v>
      </c>
      <c r="B28" s="1">
        <v>3540.6</v>
      </c>
      <c r="C28" s="1">
        <v>861135</v>
      </c>
      <c r="D28" s="1" t="s">
        <v>327</v>
      </c>
      <c r="E28" s="1" t="s">
        <v>327</v>
      </c>
      <c r="F28" s="1">
        <v>3540.6</v>
      </c>
      <c r="G28" s="8">
        <v>861135</v>
      </c>
      <c r="I28" s="30" t="s">
        <v>15</v>
      </c>
      <c r="J28" s="23">
        <v>89.034209709361463</v>
      </c>
      <c r="K28" s="23">
        <v>79.949999999999989</v>
      </c>
      <c r="L28" s="23">
        <v>91.984657632254525</v>
      </c>
      <c r="M28" s="23">
        <v>87.315495004541333</v>
      </c>
      <c r="N28" s="18">
        <v>87.472620344472247</v>
      </c>
    </row>
    <row r="29" spans="1:14" x14ac:dyDescent="0.3">
      <c r="A29" s="7" t="s">
        <v>43</v>
      </c>
      <c r="B29" s="1">
        <v>7274</v>
      </c>
      <c r="C29" s="1">
        <v>345590</v>
      </c>
      <c r="D29" s="1" t="s">
        <v>327</v>
      </c>
      <c r="E29" s="1" t="s">
        <v>327</v>
      </c>
      <c r="F29" s="1">
        <v>7274</v>
      </c>
      <c r="G29" s="8">
        <v>345590</v>
      </c>
      <c r="I29" s="30" t="s">
        <v>17</v>
      </c>
      <c r="J29" s="23">
        <v>92.517848871046297</v>
      </c>
      <c r="K29" s="23">
        <v>95.155085000752223</v>
      </c>
      <c r="L29" s="23">
        <v>99.345998934469904</v>
      </c>
      <c r="M29" s="23">
        <v>90.113384401114217</v>
      </c>
      <c r="N29" s="18">
        <v>88.443191489361709</v>
      </c>
    </row>
    <row r="30" spans="1:14" x14ac:dyDescent="0.3">
      <c r="A30" s="7" t="s">
        <v>57</v>
      </c>
      <c r="B30" s="1">
        <v>1394.4</v>
      </c>
      <c r="C30" s="1">
        <v>10192.949999999999</v>
      </c>
      <c r="D30" s="1">
        <v>6431.6</v>
      </c>
      <c r="E30" s="1">
        <v>234983.1</v>
      </c>
      <c r="F30" s="1">
        <v>7826</v>
      </c>
      <c r="G30" s="8">
        <v>245176.05000000002</v>
      </c>
      <c r="I30" s="30" t="s">
        <v>18</v>
      </c>
      <c r="J30" s="23">
        <v>83.429066834804544</v>
      </c>
      <c r="K30" s="23">
        <v>90</v>
      </c>
      <c r="L30" s="23">
        <v>0</v>
      </c>
      <c r="M30" s="23">
        <v>85.21090854048235</v>
      </c>
      <c r="N30" s="18">
        <v>77.244838787295478</v>
      </c>
    </row>
    <row r="31" spans="1:14" x14ac:dyDescent="0.3">
      <c r="A31" s="7" t="s">
        <v>42</v>
      </c>
      <c r="B31" s="1">
        <v>11003.1</v>
      </c>
      <c r="C31" s="1">
        <v>205515.78</v>
      </c>
      <c r="D31" s="1" t="s">
        <v>327</v>
      </c>
      <c r="E31" s="1" t="s">
        <v>327</v>
      </c>
      <c r="F31" s="1">
        <v>11003.1</v>
      </c>
      <c r="G31" s="8">
        <v>205515.78</v>
      </c>
      <c r="I31" s="30" t="s">
        <v>20</v>
      </c>
      <c r="J31" s="23">
        <v>70.976207848550587</v>
      </c>
      <c r="K31" s="23">
        <v>0</v>
      </c>
      <c r="L31" s="23">
        <v>0</v>
      </c>
      <c r="M31" s="23">
        <v>71.343827160493831</v>
      </c>
      <c r="N31" s="18">
        <v>71.474340133423581</v>
      </c>
    </row>
    <row r="32" spans="1:14" x14ac:dyDescent="0.3">
      <c r="A32" s="7" t="s">
        <v>49</v>
      </c>
      <c r="B32" s="1">
        <v>32586.3</v>
      </c>
      <c r="C32" s="1">
        <v>49178.879999999983</v>
      </c>
      <c r="D32" s="1">
        <v>11097.1</v>
      </c>
      <c r="E32" s="1">
        <v>126308</v>
      </c>
      <c r="F32" s="1">
        <v>43683.4</v>
      </c>
      <c r="G32" s="8">
        <v>175486.87999999998</v>
      </c>
      <c r="I32" s="30" t="s">
        <v>22</v>
      </c>
      <c r="J32" s="23">
        <v>67.467055003819709</v>
      </c>
      <c r="K32" s="23">
        <v>0</v>
      </c>
      <c r="L32" s="23">
        <v>0</v>
      </c>
      <c r="M32" s="23">
        <v>0</v>
      </c>
      <c r="N32" s="18">
        <v>0</v>
      </c>
    </row>
    <row r="33" spans="1:14" x14ac:dyDescent="0.3">
      <c r="A33" s="7" t="s">
        <v>47</v>
      </c>
      <c r="B33" s="1">
        <v>4633.3999999999996</v>
      </c>
      <c r="C33" s="1">
        <v>90175.980000000025</v>
      </c>
      <c r="D33" s="1">
        <v>4136.7</v>
      </c>
      <c r="E33" s="1">
        <v>45518.25</v>
      </c>
      <c r="F33" s="1">
        <v>8770.1</v>
      </c>
      <c r="G33" s="8">
        <v>135694.23000000004</v>
      </c>
      <c r="I33" s="30" t="s">
        <v>24</v>
      </c>
      <c r="J33" s="23">
        <v>71.272691021353225</v>
      </c>
      <c r="K33" s="23">
        <v>0</v>
      </c>
      <c r="L33" s="23">
        <v>0</v>
      </c>
      <c r="M33" s="23">
        <v>79.790521978021985</v>
      </c>
      <c r="N33" s="18">
        <v>0</v>
      </c>
    </row>
    <row r="34" spans="1:14" x14ac:dyDescent="0.3">
      <c r="A34" s="7" t="s">
        <v>41</v>
      </c>
      <c r="B34" s="1">
        <v>4956.7</v>
      </c>
      <c r="C34" s="1">
        <v>131158.46</v>
      </c>
      <c r="D34" s="1" t="s">
        <v>327</v>
      </c>
      <c r="E34" s="1" t="s">
        <v>327</v>
      </c>
      <c r="F34" s="1">
        <v>4956.7</v>
      </c>
      <c r="G34" s="8">
        <v>131158.46</v>
      </c>
      <c r="I34" s="30" t="s">
        <v>26</v>
      </c>
      <c r="J34" s="23">
        <v>67.336550435865504</v>
      </c>
      <c r="K34" s="23">
        <v>0</v>
      </c>
      <c r="L34" s="23">
        <v>0</v>
      </c>
      <c r="M34" s="23">
        <v>67</v>
      </c>
      <c r="N34" s="18">
        <v>0</v>
      </c>
    </row>
    <row r="35" spans="1:14" ht="17.25" thickBot="1" x14ac:dyDescent="0.35">
      <c r="A35" s="7" t="s">
        <v>321</v>
      </c>
      <c r="B35" s="1" t="s">
        <v>327</v>
      </c>
      <c r="C35" s="1" t="s">
        <v>327</v>
      </c>
      <c r="D35" s="1">
        <v>15132</v>
      </c>
      <c r="E35" s="1">
        <v>124307.8</v>
      </c>
      <c r="F35" s="1">
        <v>15132</v>
      </c>
      <c r="G35" s="8">
        <v>124307.8</v>
      </c>
      <c r="I35" s="17" t="s">
        <v>27</v>
      </c>
      <c r="J35" s="12">
        <v>89.007264459089797</v>
      </c>
      <c r="K35" s="12">
        <v>94.113226387354459</v>
      </c>
      <c r="L35" s="12">
        <v>74.287972664009132</v>
      </c>
      <c r="M35" s="12">
        <v>86.458219356830696</v>
      </c>
      <c r="N35" s="26">
        <v>83.70918369551022</v>
      </c>
    </row>
    <row r="36" spans="1:14" x14ac:dyDescent="0.3">
      <c r="A36" s="7" t="s">
        <v>44</v>
      </c>
      <c r="B36" s="1">
        <v>11427.6</v>
      </c>
      <c r="C36" s="1">
        <v>95929.87</v>
      </c>
      <c r="D36" s="1">
        <v>2072.6</v>
      </c>
      <c r="E36" s="1">
        <v>19748.3</v>
      </c>
      <c r="F36" s="1">
        <v>13500.2</v>
      </c>
      <c r="G36" s="8">
        <v>115678.17</v>
      </c>
    </row>
    <row r="37" spans="1:14" ht="17.25" thickBot="1" x14ac:dyDescent="0.35">
      <c r="A37" s="7" t="s">
        <v>29</v>
      </c>
      <c r="B37" s="1" t="s">
        <v>327</v>
      </c>
      <c r="C37" s="1">
        <v>25</v>
      </c>
      <c r="D37" s="1" t="s">
        <v>327</v>
      </c>
      <c r="E37" s="1">
        <v>88908.3</v>
      </c>
      <c r="F37" s="1" t="s">
        <v>327</v>
      </c>
      <c r="G37" s="8">
        <v>88933.3</v>
      </c>
    </row>
    <row r="38" spans="1:14" ht="18" customHeight="1" x14ac:dyDescent="0.3">
      <c r="A38" s="7" t="s">
        <v>51</v>
      </c>
      <c r="B38" s="1">
        <v>3418.5</v>
      </c>
      <c r="C38" s="1">
        <v>84576.5</v>
      </c>
      <c r="D38" s="1" t="s">
        <v>327</v>
      </c>
      <c r="E38" s="1" t="s">
        <v>327</v>
      </c>
      <c r="F38" s="1">
        <v>3418.5</v>
      </c>
      <c r="G38" s="8">
        <v>84576.5</v>
      </c>
      <c r="I38" s="170" t="s">
        <v>53</v>
      </c>
      <c r="J38" s="171"/>
      <c r="K38" s="171"/>
      <c r="L38" s="171"/>
      <c r="M38" s="172"/>
    </row>
    <row r="39" spans="1:14" x14ac:dyDescent="0.3">
      <c r="A39" s="7" t="s">
        <v>64</v>
      </c>
      <c r="B39" s="1">
        <v>1572.2</v>
      </c>
      <c r="C39" s="1">
        <v>832.75</v>
      </c>
      <c r="D39" s="1">
        <v>2898</v>
      </c>
      <c r="E39" s="1">
        <v>57960</v>
      </c>
      <c r="F39" s="1">
        <v>4470.2</v>
      </c>
      <c r="G39" s="8">
        <v>58792.75</v>
      </c>
      <c r="I39" s="173"/>
      <c r="J39" s="174"/>
      <c r="K39" s="174"/>
      <c r="L39" s="174"/>
      <c r="M39" s="175"/>
    </row>
    <row r="40" spans="1:14" ht="17.25" thickBot="1" x14ac:dyDescent="0.35">
      <c r="A40" s="7" t="s">
        <v>48</v>
      </c>
      <c r="B40" s="1">
        <v>2000.9</v>
      </c>
      <c r="C40" s="1">
        <v>36257.300000000003</v>
      </c>
      <c r="D40" s="1" t="s">
        <v>327</v>
      </c>
      <c r="E40" s="1" t="s">
        <v>327</v>
      </c>
      <c r="F40" s="1">
        <v>2000.9</v>
      </c>
      <c r="G40" s="8">
        <v>36257.300000000003</v>
      </c>
      <c r="I40" s="176"/>
      <c r="J40" s="177"/>
      <c r="K40" s="177"/>
      <c r="L40" s="177"/>
      <c r="M40" s="178"/>
    </row>
    <row r="41" spans="1:14" x14ac:dyDescent="0.3">
      <c r="A41" s="7" t="s">
        <v>322</v>
      </c>
      <c r="B41" s="1">
        <v>12297.9</v>
      </c>
      <c r="C41" s="1">
        <v>22888.15</v>
      </c>
      <c r="D41" s="1" t="s">
        <v>327</v>
      </c>
      <c r="E41" s="1" t="s">
        <v>327</v>
      </c>
      <c r="F41" s="1">
        <v>12297.9</v>
      </c>
      <c r="G41" s="8">
        <v>22888.15</v>
      </c>
      <c r="I41" s="190" t="s">
        <v>6</v>
      </c>
      <c r="J41" s="76" t="s">
        <v>7</v>
      </c>
      <c r="K41" s="76"/>
      <c r="L41" s="76" t="s">
        <v>56</v>
      </c>
      <c r="M41" s="77"/>
    </row>
    <row r="42" spans="1:14" x14ac:dyDescent="0.3">
      <c r="A42" s="7" t="s">
        <v>61</v>
      </c>
      <c r="B42" s="1">
        <v>3555.3</v>
      </c>
      <c r="C42" s="1">
        <v>8887.25</v>
      </c>
      <c r="D42" s="1">
        <v>1787.5</v>
      </c>
      <c r="E42" s="1">
        <v>10528</v>
      </c>
      <c r="F42" s="1">
        <v>5342.8</v>
      </c>
      <c r="G42" s="8">
        <v>19415.25</v>
      </c>
      <c r="I42" s="191"/>
      <c r="J42" s="60">
        <v>2025</v>
      </c>
      <c r="K42" s="60">
        <v>2026</v>
      </c>
      <c r="L42" s="60">
        <v>2025</v>
      </c>
      <c r="M42" s="22">
        <v>2026</v>
      </c>
    </row>
    <row r="43" spans="1:14" x14ac:dyDescent="0.3">
      <c r="A43" s="7" t="s">
        <v>65</v>
      </c>
      <c r="B43" s="1">
        <v>2265.6999999999998</v>
      </c>
      <c r="C43" s="1">
        <v>563.19999999999993</v>
      </c>
      <c r="D43" s="1">
        <v>3468.8</v>
      </c>
      <c r="E43" s="1">
        <v>9756</v>
      </c>
      <c r="F43" s="1">
        <v>5734.5</v>
      </c>
      <c r="G43" s="8">
        <v>10319.200000000001</v>
      </c>
      <c r="I43" s="30" t="s">
        <v>11</v>
      </c>
      <c r="J43" s="20">
        <v>20667.3</v>
      </c>
      <c r="K43" s="20">
        <v>132730.29999999999</v>
      </c>
      <c r="L43" s="19">
        <v>19.168667460190747</v>
      </c>
      <c r="M43" s="25">
        <v>32.713713639613559</v>
      </c>
    </row>
    <row r="44" spans="1:14" x14ac:dyDescent="0.3">
      <c r="A44" s="7" t="s">
        <v>59</v>
      </c>
      <c r="B44" s="1">
        <v>170.9</v>
      </c>
      <c r="C44" s="1">
        <v>10186.5</v>
      </c>
      <c r="D44" s="1" t="s">
        <v>327</v>
      </c>
      <c r="E44" s="1" t="s">
        <v>327</v>
      </c>
      <c r="F44" s="1">
        <v>170.9</v>
      </c>
      <c r="G44" s="8">
        <v>10186.5</v>
      </c>
      <c r="I44" s="30" t="s">
        <v>13</v>
      </c>
      <c r="J44" s="20">
        <v>1958363</v>
      </c>
      <c r="K44" s="20">
        <v>105992.4</v>
      </c>
      <c r="L44" s="19">
        <v>16.59540379618079</v>
      </c>
      <c r="M44" s="25">
        <v>34.99329293421038</v>
      </c>
    </row>
    <row r="45" spans="1:14" x14ac:dyDescent="0.3">
      <c r="A45" s="7" t="s">
        <v>50</v>
      </c>
      <c r="B45" s="1">
        <v>199.4</v>
      </c>
      <c r="C45" s="1">
        <v>5793.5</v>
      </c>
      <c r="D45" s="1" t="s">
        <v>327</v>
      </c>
      <c r="E45" s="1" t="s">
        <v>327</v>
      </c>
      <c r="F45" s="1">
        <v>199.4</v>
      </c>
      <c r="G45" s="8">
        <v>5793.5</v>
      </c>
      <c r="I45" s="30" t="s">
        <v>15</v>
      </c>
      <c r="J45" s="20">
        <v>468940.6</v>
      </c>
      <c r="K45" s="20">
        <v>40608.199999999997</v>
      </c>
      <c r="L45" s="19">
        <v>17.688893184979079</v>
      </c>
      <c r="M45" s="25">
        <v>33.799821230687407</v>
      </c>
    </row>
    <row r="46" spans="1:14" x14ac:dyDescent="0.3">
      <c r="A46" s="7" t="s">
        <v>329</v>
      </c>
      <c r="B46" s="1">
        <v>308</v>
      </c>
      <c r="C46" s="1">
        <v>4710</v>
      </c>
      <c r="D46" s="1" t="s">
        <v>327</v>
      </c>
      <c r="E46" s="1" t="s">
        <v>327</v>
      </c>
      <c r="F46" s="1">
        <v>308</v>
      </c>
      <c r="G46" s="8">
        <v>4710</v>
      </c>
      <c r="I46" s="30" t="s">
        <v>17</v>
      </c>
      <c r="J46" s="20">
        <v>80326.2</v>
      </c>
      <c r="K46" s="20">
        <v>52766.3</v>
      </c>
      <c r="L46" s="19">
        <v>20.87773919343875</v>
      </c>
      <c r="M46" s="25">
        <v>32.118895042858803</v>
      </c>
    </row>
    <row r="47" spans="1:14" x14ac:dyDescent="0.3">
      <c r="A47" s="7" t="s">
        <v>52</v>
      </c>
      <c r="B47" s="1">
        <v>1142.5</v>
      </c>
      <c r="C47" s="1">
        <v>2270</v>
      </c>
      <c r="D47" s="1" t="s">
        <v>327</v>
      </c>
      <c r="E47" s="1" t="s">
        <v>327</v>
      </c>
      <c r="F47" s="1">
        <v>1142.5</v>
      </c>
      <c r="G47" s="8">
        <v>2270</v>
      </c>
      <c r="I47" s="30" t="s">
        <v>18</v>
      </c>
      <c r="J47" s="20">
        <v>32622.7</v>
      </c>
      <c r="K47" s="20">
        <v>41951.4</v>
      </c>
      <c r="L47" s="19">
        <v>21.796088444549348</v>
      </c>
      <c r="M47" s="25">
        <v>31.407247958351803</v>
      </c>
    </row>
    <row r="48" spans="1:14" x14ac:dyDescent="0.3">
      <c r="A48" s="7" t="s">
        <v>58</v>
      </c>
      <c r="B48" s="1">
        <v>111</v>
      </c>
      <c r="C48" s="1">
        <v>2220</v>
      </c>
      <c r="D48" s="1" t="s">
        <v>327</v>
      </c>
      <c r="E48" s="1" t="s">
        <v>327</v>
      </c>
      <c r="F48" s="1">
        <v>111</v>
      </c>
      <c r="G48" s="8">
        <v>2220</v>
      </c>
      <c r="I48" s="30" t="s">
        <v>20</v>
      </c>
      <c r="J48" s="20">
        <v>3073.5</v>
      </c>
      <c r="K48" s="20">
        <v>8279.2000000000007</v>
      </c>
      <c r="L48" s="19">
        <v>20.106096632503665</v>
      </c>
      <c r="M48" s="25">
        <v>32.203053797468343</v>
      </c>
    </row>
    <row r="49" spans="1:13" x14ac:dyDescent="0.3">
      <c r="A49" s="7" t="s">
        <v>54</v>
      </c>
      <c r="B49" s="1">
        <v>475.9</v>
      </c>
      <c r="C49" s="1">
        <v>1459.8499999999997</v>
      </c>
      <c r="D49" s="1" t="s">
        <v>327</v>
      </c>
      <c r="E49" s="1" t="s">
        <v>327</v>
      </c>
      <c r="F49" s="1">
        <v>475.9</v>
      </c>
      <c r="G49" s="8">
        <v>1459.8499999999997</v>
      </c>
      <c r="I49" s="30" t="s">
        <v>22</v>
      </c>
      <c r="J49" s="20">
        <v>3407</v>
      </c>
      <c r="K49" s="20">
        <v>2217.1</v>
      </c>
      <c r="L49" s="19">
        <v>19.80557381860875</v>
      </c>
      <c r="M49" s="25">
        <v>29.396400703621858</v>
      </c>
    </row>
    <row r="50" spans="1:13" x14ac:dyDescent="0.3">
      <c r="A50" s="7" t="s">
        <v>62</v>
      </c>
      <c r="B50" s="1">
        <v>84.5</v>
      </c>
      <c r="C50" s="1">
        <v>1014</v>
      </c>
      <c r="D50" s="1" t="s">
        <v>327</v>
      </c>
      <c r="E50" s="1" t="s">
        <v>327</v>
      </c>
      <c r="F50" s="1">
        <v>84.5</v>
      </c>
      <c r="G50" s="8">
        <v>1014</v>
      </c>
      <c r="I50" s="30" t="s">
        <v>24</v>
      </c>
      <c r="J50" s="20">
        <v>8304.2000000000007</v>
      </c>
      <c r="K50" s="20">
        <v>10446.700000000001</v>
      </c>
      <c r="L50" s="19">
        <v>20.768072782447437</v>
      </c>
      <c r="M50" s="25">
        <v>29.631439689088424</v>
      </c>
    </row>
    <row r="51" spans="1:13" x14ac:dyDescent="0.3">
      <c r="A51" s="7" t="s">
        <v>66</v>
      </c>
      <c r="B51" s="1">
        <v>1538</v>
      </c>
      <c r="C51" s="1">
        <v>769</v>
      </c>
      <c r="D51" s="1" t="s">
        <v>327</v>
      </c>
      <c r="E51" s="1" t="s">
        <v>327</v>
      </c>
      <c r="F51" s="1">
        <v>1538</v>
      </c>
      <c r="G51" s="8">
        <v>769</v>
      </c>
      <c r="I51" s="30" t="s">
        <v>26</v>
      </c>
      <c r="J51" s="20">
        <v>69756.2</v>
      </c>
      <c r="K51" s="20">
        <v>143595.6</v>
      </c>
      <c r="L51" s="19">
        <v>19.949136420848614</v>
      </c>
      <c r="M51" s="25">
        <v>26.848750334272079</v>
      </c>
    </row>
    <row r="52" spans="1:13" ht="17.25" thickBot="1" x14ac:dyDescent="0.35">
      <c r="A52" s="7" t="s">
        <v>63</v>
      </c>
      <c r="B52" s="1">
        <v>63.6</v>
      </c>
      <c r="C52" s="1">
        <v>318</v>
      </c>
      <c r="D52" s="1" t="s">
        <v>327</v>
      </c>
      <c r="E52" s="1" t="s">
        <v>327</v>
      </c>
      <c r="F52" s="1">
        <v>63.6</v>
      </c>
      <c r="G52" s="8">
        <v>318</v>
      </c>
      <c r="I52" s="29" t="s">
        <v>27</v>
      </c>
      <c r="J52" s="16">
        <v>2645460.7000000002</v>
      </c>
      <c r="K52" s="16">
        <v>538587.19999999995</v>
      </c>
      <c r="L52" s="28">
        <v>17.113245385009876</v>
      </c>
      <c r="M52" s="15">
        <v>31.439200112813694</v>
      </c>
    </row>
    <row r="53" spans="1:13" x14ac:dyDescent="0.3">
      <c r="A53" s="7" t="s">
        <v>55</v>
      </c>
      <c r="B53" s="1">
        <v>132.69999999999999</v>
      </c>
      <c r="C53" s="1">
        <v>129.69999999999999</v>
      </c>
      <c r="D53" s="1" t="s">
        <v>327</v>
      </c>
      <c r="E53" s="1" t="s">
        <v>327</v>
      </c>
      <c r="F53" s="1">
        <v>132.69999999999999</v>
      </c>
      <c r="G53" s="8">
        <v>129.69999999999999</v>
      </c>
    </row>
    <row r="54" spans="1:13" ht="17.25" thickBot="1" x14ac:dyDescent="0.35">
      <c r="A54" s="9" t="s">
        <v>60</v>
      </c>
      <c r="B54" s="10">
        <v>107.8</v>
      </c>
      <c r="C54" s="10">
        <v>122</v>
      </c>
      <c r="D54" s="10" t="s">
        <v>327</v>
      </c>
      <c r="E54" s="10" t="s">
        <v>327</v>
      </c>
      <c r="F54" s="10">
        <v>107.8</v>
      </c>
      <c r="G54" s="11">
        <v>122</v>
      </c>
    </row>
    <row r="55" spans="1:13" ht="18" customHeight="1" x14ac:dyDescent="0.3">
      <c r="I55" s="170" t="s">
        <v>67</v>
      </c>
      <c r="J55" s="171"/>
      <c r="K55" s="171"/>
      <c r="L55" s="171"/>
      <c r="M55" s="172"/>
    </row>
    <row r="56" spans="1:13" x14ac:dyDescent="0.3">
      <c r="I56" s="173"/>
      <c r="J56" s="174"/>
      <c r="K56" s="174"/>
      <c r="L56" s="174"/>
      <c r="M56" s="175"/>
    </row>
    <row r="57" spans="1:13" ht="15" customHeight="1" thickBot="1" x14ac:dyDescent="0.35">
      <c r="I57" s="176"/>
      <c r="J57" s="177"/>
      <c r="K57" s="177"/>
      <c r="L57" s="177"/>
      <c r="M57" s="178"/>
    </row>
    <row r="58" spans="1:13" ht="15" customHeight="1" x14ac:dyDescent="0.3">
      <c r="I58" s="190" t="s">
        <v>6</v>
      </c>
      <c r="J58" s="76" t="s">
        <v>7</v>
      </c>
      <c r="K58" s="76"/>
      <c r="L58" s="76" t="s">
        <v>68</v>
      </c>
      <c r="M58" s="77"/>
    </row>
    <row r="59" spans="1:13" ht="18.95" customHeight="1" x14ac:dyDescent="0.3">
      <c r="I59" s="191"/>
      <c r="J59" s="60">
        <v>2025</v>
      </c>
      <c r="K59" s="60">
        <v>2026</v>
      </c>
      <c r="L59" s="60">
        <v>2025</v>
      </c>
      <c r="M59" s="22">
        <v>2026</v>
      </c>
    </row>
    <row r="60" spans="1:13" ht="18.95" customHeight="1" x14ac:dyDescent="0.3">
      <c r="I60" s="30" t="s">
        <v>11</v>
      </c>
      <c r="J60" s="20">
        <v>315756.09999999998</v>
      </c>
      <c r="K60" s="20">
        <v>492472.6</v>
      </c>
      <c r="L60" s="19">
        <v>21.263368720350922</v>
      </c>
      <c r="M60" s="25">
        <v>33.529170443188121</v>
      </c>
    </row>
    <row r="61" spans="1:13" ht="18.95" customHeight="1" x14ac:dyDescent="0.3">
      <c r="I61" s="30" t="s">
        <v>13</v>
      </c>
      <c r="J61" s="20">
        <v>290011.5</v>
      </c>
      <c r="K61" s="20">
        <v>52658</v>
      </c>
      <c r="L61" s="19">
        <v>19.039818345134584</v>
      </c>
      <c r="M61" s="25">
        <v>33.478844885867289</v>
      </c>
    </row>
    <row r="62" spans="1:13" ht="18.95" customHeight="1" x14ac:dyDescent="0.3">
      <c r="I62" s="30" t="s">
        <v>15</v>
      </c>
      <c r="J62" s="20">
        <v>15611</v>
      </c>
      <c r="K62" s="20">
        <v>22001.5</v>
      </c>
      <c r="L62" s="19">
        <v>27.364209339568252</v>
      </c>
      <c r="M62" s="25">
        <v>37.921225370997433</v>
      </c>
    </row>
    <row r="63" spans="1:13" ht="18.95" customHeight="1" x14ac:dyDescent="0.3">
      <c r="I63" s="30" t="s">
        <v>17</v>
      </c>
      <c r="J63" s="20">
        <v>6863.9</v>
      </c>
      <c r="K63" s="20">
        <v>16777.099999999999</v>
      </c>
      <c r="L63" s="19">
        <v>27.714362388729441</v>
      </c>
      <c r="M63" s="25">
        <v>37.295352116873588</v>
      </c>
    </row>
    <row r="64" spans="1:13" ht="18.95" customHeight="1" x14ac:dyDescent="0.3">
      <c r="I64" s="30" t="s">
        <v>18</v>
      </c>
      <c r="J64" s="20">
        <v>4160.2</v>
      </c>
      <c r="K64" s="20">
        <v>2268.4</v>
      </c>
      <c r="L64" s="19">
        <v>23.833514254122392</v>
      </c>
      <c r="M64" s="25">
        <v>34.310621583494978</v>
      </c>
    </row>
    <row r="65" spans="9:13" ht="18.95" customHeight="1" x14ac:dyDescent="0.3">
      <c r="I65" s="30" t="s">
        <v>20</v>
      </c>
      <c r="J65" s="20">
        <v>1816.1</v>
      </c>
      <c r="K65" s="20">
        <v>1103.0999999999999</v>
      </c>
      <c r="L65" s="19">
        <v>23.97926876273333</v>
      </c>
      <c r="M65" s="25">
        <v>35.990533949777905</v>
      </c>
    </row>
    <row r="66" spans="9:13" ht="18.95" customHeight="1" x14ac:dyDescent="0.3">
      <c r="I66" s="30" t="s">
        <v>22</v>
      </c>
      <c r="J66" s="20">
        <v>289.5</v>
      </c>
      <c r="K66" s="20">
        <v>169.8</v>
      </c>
      <c r="L66" s="19">
        <v>21.534901554404147</v>
      </c>
      <c r="M66" s="25">
        <v>32.033616018845692</v>
      </c>
    </row>
    <row r="67" spans="9:13" ht="18.95" customHeight="1" x14ac:dyDescent="0.3">
      <c r="I67" s="30" t="s">
        <v>24</v>
      </c>
      <c r="J67" s="20">
        <v>761.2</v>
      </c>
      <c r="K67" s="20">
        <v>354.7</v>
      </c>
      <c r="L67" s="19">
        <v>22.689471886495006</v>
      </c>
      <c r="M67" s="25">
        <v>32.720727375246682</v>
      </c>
    </row>
    <row r="68" spans="9:13" ht="18.95" customHeight="1" x14ac:dyDescent="0.3">
      <c r="I68" s="30" t="s">
        <v>26</v>
      </c>
      <c r="J68" s="20">
        <v>556.70000000000005</v>
      </c>
      <c r="K68" s="20">
        <v>65.7</v>
      </c>
      <c r="L68" s="19">
        <v>24.353511765762523</v>
      </c>
      <c r="M68" s="25">
        <v>33.423135464231351</v>
      </c>
    </row>
    <row r="69" spans="9:13" ht="18.95" customHeight="1" thickBot="1" x14ac:dyDescent="0.35">
      <c r="I69" s="29" t="s">
        <v>27</v>
      </c>
      <c r="J69" s="16">
        <v>635826.19999999995</v>
      </c>
      <c r="K69" s="16">
        <v>587870.9</v>
      </c>
      <c r="L69" s="28">
        <v>20.497708427239999</v>
      </c>
      <c r="M69" s="15">
        <v>33.803222904892891</v>
      </c>
    </row>
    <row r="70" spans="9:13" ht="18.95" customHeight="1" x14ac:dyDescent="0.3"/>
    <row r="71" spans="9:13" ht="18.95" customHeight="1" x14ac:dyDescent="0.3"/>
    <row r="72" spans="9:13" ht="18.95" customHeight="1" x14ac:dyDescent="0.3"/>
  </sheetData>
  <mergeCells count="9">
    <mergeCell ref="I5:M7"/>
    <mergeCell ref="A5:G7"/>
    <mergeCell ref="A8:A9"/>
    <mergeCell ref="I8:I9"/>
    <mergeCell ref="I58:I59"/>
    <mergeCell ref="I41:I42"/>
    <mergeCell ref="I55:M57"/>
    <mergeCell ref="I22:N24"/>
    <mergeCell ref="I38:M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41761-5B3D-424D-8422-CA2B908B6212}">
  <sheetPr>
    <tabColor theme="2"/>
  </sheetPr>
  <dimension ref="A1:F35"/>
  <sheetViews>
    <sheetView workbookViewId="0">
      <selection activeCell="H18" sqref="H18"/>
    </sheetView>
  </sheetViews>
  <sheetFormatPr baseColWidth="10" defaultColWidth="11.5546875" defaultRowHeight="16.5" x14ac:dyDescent="0.3"/>
  <cols>
    <col min="1" max="1" width="13.6640625" bestFit="1" customWidth="1"/>
    <col min="2" max="2" width="3.21875" bestFit="1" customWidth="1"/>
    <col min="3" max="3" width="13.21875" bestFit="1" customWidth="1"/>
    <col min="4" max="4" width="12.21875" bestFit="1" customWidth="1"/>
    <col min="5" max="5" width="13" bestFit="1" customWidth="1"/>
    <col min="6" max="6" width="14.88671875" bestFit="1" customWidth="1"/>
  </cols>
  <sheetData>
    <row r="1" spans="1:6" ht="16.5" customHeight="1" x14ac:dyDescent="0.3">
      <c r="A1" s="67"/>
      <c r="B1" s="68"/>
      <c r="C1" s="68"/>
      <c r="D1" s="68"/>
      <c r="E1" s="68"/>
      <c r="F1" s="69"/>
    </row>
    <row r="2" spans="1:6" ht="16.5" customHeight="1" x14ac:dyDescent="0.3">
      <c r="A2" s="81" t="str">
        <f>'Tabeller fra Fisknytt'!A2</f>
        <v>Fisknytt uke 22 2026</v>
      </c>
      <c r="B2" s="79"/>
      <c r="C2" s="79"/>
      <c r="D2" s="79"/>
      <c r="E2" s="79"/>
      <c r="F2" s="80"/>
    </row>
    <row r="3" spans="1:6" ht="17.25" customHeight="1" thickBot="1" x14ac:dyDescent="0.35">
      <c r="A3" s="70"/>
      <c r="B3" s="71"/>
      <c r="C3" s="71"/>
      <c r="D3" s="71"/>
      <c r="E3" s="71"/>
      <c r="F3" s="72"/>
    </row>
    <row r="4" spans="1:6" ht="17.25" thickBot="1" x14ac:dyDescent="0.35"/>
    <row r="5" spans="1:6" x14ac:dyDescent="0.3">
      <c r="A5" s="95" t="str">
        <f>"Aktivitetsbarometeret - 3 på topp arter i uke "&amp;RIGHT(A2,7)</f>
        <v>Aktivitetsbarometeret - 3 på topp arter i uke 22 2026</v>
      </c>
      <c r="B5" s="96"/>
      <c r="C5" s="96"/>
      <c r="D5" s="96"/>
      <c r="E5" s="96"/>
      <c r="F5" s="97"/>
    </row>
    <row r="6" spans="1:6" x14ac:dyDescent="0.3">
      <c r="A6" s="98" t="s">
        <v>69</v>
      </c>
      <c r="B6" s="99"/>
      <c r="C6" s="99"/>
      <c r="D6" s="99"/>
      <c r="E6" s="99"/>
      <c r="F6" s="100"/>
    </row>
    <row r="7" spans="1:6" ht="17.25" thickBot="1" x14ac:dyDescent="0.35">
      <c r="A7" s="85"/>
      <c r="B7" s="86"/>
      <c r="C7" s="86"/>
      <c r="D7" s="86"/>
      <c r="E7" s="86"/>
      <c r="F7" s="87"/>
    </row>
    <row r="8" spans="1:6" x14ac:dyDescent="0.3">
      <c r="A8" s="82" t="s">
        <v>6</v>
      </c>
      <c r="B8" s="83" t="s">
        <v>70</v>
      </c>
      <c r="C8" s="83" t="s">
        <v>71</v>
      </c>
      <c r="D8" s="83" t="s">
        <v>72</v>
      </c>
      <c r="E8" s="83" t="s">
        <v>7</v>
      </c>
      <c r="F8" s="84" t="s">
        <v>73</v>
      </c>
    </row>
    <row r="9" spans="1:6" x14ac:dyDescent="0.3">
      <c r="A9" s="88" t="s">
        <v>11</v>
      </c>
      <c r="B9" s="14">
        <v>1</v>
      </c>
      <c r="C9" s="14" t="s">
        <v>320</v>
      </c>
      <c r="D9" s="34">
        <v>16001987.560000001</v>
      </c>
      <c r="E9" s="34">
        <v>198896.4</v>
      </c>
      <c r="F9" s="32">
        <v>80.453882322656426</v>
      </c>
    </row>
    <row r="10" spans="1:6" x14ac:dyDescent="0.3">
      <c r="A10" s="89"/>
      <c r="B10" s="14">
        <v>2</v>
      </c>
      <c r="C10" s="14" t="s">
        <v>14</v>
      </c>
      <c r="D10" s="34">
        <v>11794652.420000004</v>
      </c>
      <c r="E10" s="34">
        <v>492483.6</v>
      </c>
      <c r="F10" s="32">
        <v>23.949330333030389</v>
      </c>
    </row>
    <row r="11" spans="1:6" x14ac:dyDescent="0.3">
      <c r="A11" s="90"/>
      <c r="B11" s="14">
        <v>3</v>
      </c>
      <c r="C11" s="14" t="s">
        <v>12</v>
      </c>
      <c r="D11" s="34">
        <v>9928164.5099999998</v>
      </c>
      <c r="E11" s="34">
        <v>175446.3</v>
      </c>
      <c r="F11" s="32">
        <v>56.588052925596038</v>
      </c>
    </row>
    <row r="12" spans="1:6" x14ac:dyDescent="0.3">
      <c r="A12" s="91" t="s">
        <v>13</v>
      </c>
      <c r="B12" s="27">
        <v>1</v>
      </c>
      <c r="C12" s="27" t="s">
        <v>12</v>
      </c>
      <c r="D12" s="35">
        <v>5962009.1999999974</v>
      </c>
      <c r="E12" s="35">
        <v>95343.8</v>
      </c>
      <c r="F12" s="31">
        <v>62.531692674300764</v>
      </c>
    </row>
    <row r="13" spans="1:6" x14ac:dyDescent="0.3">
      <c r="A13" s="92"/>
      <c r="B13" s="27">
        <v>2</v>
      </c>
      <c r="C13" s="27" t="s">
        <v>23</v>
      </c>
      <c r="D13" s="35">
        <v>5889618.5</v>
      </c>
      <c r="E13" s="35">
        <v>29767.200000000001</v>
      </c>
      <c r="F13" s="31">
        <v>197.85597906420489</v>
      </c>
    </row>
    <row r="14" spans="1:6" x14ac:dyDescent="0.3">
      <c r="A14" s="93"/>
      <c r="B14" s="27">
        <v>3</v>
      </c>
      <c r="C14" s="27" t="s">
        <v>19</v>
      </c>
      <c r="D14" s="35">
        <v>4970070.3599999994</v>
      </c>
      <c r="E14" s="35">
        <v>216398.2</v>
      </c>
      <c r="F14" s="31">
        <v>22.967244459519531</v>
      </c>
    </row>
    <row r="15" spans="1:6" x14ac:dyDescent="0.3">
      <c r="A15" s="88" t="s">
        <v>15</v>
      </c>
      <c r="B15" s="14">
        <v>1</v>
      </c>
      <c r="C15" s="14" t="s">
        <v>21</v>
      </c>
      <c r="D15" s="34">
        <v>49082563.860000014</v>
      </c>
      <c r="E15" s="34">
        <v>787353.7</v>
      </c>
      <c r="F15" s="32">
        <v>62.338646354237007</v>
      </c>
    </row>
    <row r="16" spans="1:6" x14ac:dyDescent="0.3">
      <c r="A16" s="89"/>
      <c r="B16" s="14">
        <v>2</v>
      </c>
      <c r="C16" s="14" t="s">
        <v>16</v>
      </c>
      <c r="D16" s="34">
        <v>1682468</v>
      </c>
      <c r="E16" s="34">
        <v>18835</v>
      </c>
      <c r="F16" s="32">
        <v>89.326679054950887</v>
      </c>
    </row>
    <row r="17" spans="1:6" x14ac:dyDescent="0.3">
      <c r="A17" s="90"/>
      <c r="B17" s="14">
        <v>3</v>
      </c>
      <c r="C17" s="14" t="s">
        <v>12</v>
      </c>
      <c r="D17" s="34">
        <v>1096554.6599999997</v>
      </c>
      <c r="E17" s="34">
        <v>18530.3</v>
      </c>
      <c r="F17" s="32">
        <v>59.176303675601567</v>
      </c>
    </row>
    <row r="18" spans="1:6" x14ac:dyDescent="0.3">
      <c r="A18" s="91" t="s">
        <v>17</v>
      </c>
      <c r="B18" s="27">
        <v>1</v>
      </c>
      <c r="C18" s="27" t="s">
        <v>21</v>
      </c>
      <c r="D18" s="35">
        <v>33122171.239999991</v>
      </c>
      <c r="E18" s="35">
        <v>532898.6</v>
      </c>
      <c r="F18" s="31">
        <v>62.15473495332882</v>
      </c>
    </row>
    <row r="19" spans="1:6" x14ac:dyDescent="0.3">
      <c r="A19" s="92"/>
      <c r="B19" s="27">
        <v>2</v>
      </c>
      <c r="C19" s="27" t="s">
        <v>19</v>
      </c>
      <c r="D19" s="35">
        <v>1255403.8900000004</v>
      </c>
      <c r="E19" s="35">
        <v>52766.3</v>
      </c>
      <c r="F19" s="31">
        <v>23.791774105821336</v>
      </c>
    </row>
    <row r="20" spans="1:6" x14ac:dyDescent="0.3">
      <c r="A20" s="93"/>
      <c r="B20" s="27">
        <v>3</v>
      </c>
      <c r="C20" s="27" t="s">
        <v>12</v>
      </c>
      <c r="D20" s="35">
        <v>840348.33000000007</v>
      </c>
      <c r="E20" s="35">
        <v>13461.4</v>
      </c>
      <c r="F20" s="31">
        <v>62.426518044185606</v>
      </c>
    </row>
    <row r="21" spans="1:6" x14ac:dyDescent="0.3">
      <c r="A21" s="88" t="s">
        <v>18</v>
      </c>
      <c r="B21" s="14">
        <v>1</v>
      </c>
      <c r="C21" s="14" t="s">
        <v>21</v>
      </c>
      <c r="D21" s="34">
        <v>23185229.419999998</v>
      </c>
      <c r="E21" s="34">
        <v>363545.8</v>
      </c>
      <c r="F21" s="32">
        <v>63.775264134532705</v>
      </c>
    </row>
    <row r="22" spans="1:6" x14ac:dyDescent="0.3">
      <c r="A22" s="89"/>
      <c r="B22" s="14">
        <v>2</v>
      </c>
      <c r="C22" s="14" t="s">
        <v>317</v>
      </c>
      <c r="D22" s="34">
        <v>1096200</v>
      </c>
      <c r="E22" s="34">
        <v>0</v>
      </c>
      <c r="F22" s="32" t="s">
        <v>327</v>
      </c>
    </row>
    <row r="23" spans="1:6" x14ac:dyDescent="0.3">
      <c r="A23" s="90"/>
      <c r="B23" s="14">
        <v>3</v>
      </c>
      <c r="C23" s="14" t="s">
        <v>19</v>
      </c>
      <c r="D23" s="34">
        <v>975983.71999999986</v>
      </c>
      <c r="E23" s="34">
        <v>41951.4</v>
      </c>
      <c r="F23" s="32">
        <v>23.264628117297629</v>
      </c>
    </row>
    <row r="24" spans="1:6" x14ac:dyDescent="0.3">
      <c r="A24" s="91" t="s">
        <v>20</v>
      </c>
      <c r="B24" s="27">
        <v>1</v>
      </c>
      <c r="C24" s="27" t="s">
        <v>46</v>
      </c>
      <c r="D24" s="35">
        <v>250300</v>
      </c>
      <c r="E24" s="35">
        <v>6133.4</v>
      </c>
      <c r="F24" s="31">
        <v>40.809339028923603</v>
      </c>
    </row>
    <row r="25" spans="1:6" x14ac:dyDescent="0.3">
      <c r="A25" s="92"/>
      <c r="B25" s="27">
        <v>2</v>
      </c>
      <c r="C25" s="27" t="s">
        <v>32</v>
      </c>
      <c r="D25" s="35">
        <v>225921</v>
      </c>
      <c r="E25" s="35">
        <v>2742.3</v>
      </c>
      <c r="F25" s="31">
        <v>82.383765452357508</v>
      </c>
    </row>
    <row r="26" spans="1:6" x14ac:dyDescent="0.3">
      <c r="A26" s="93"/>
      <c r="B26" s="27">
        <v>3</v>
      </c>
      <c r="C26" s="27" t="s">
        <v>19</v>
      </c>
      <c r="D26" s="35">
        <v>197492.97999999995</v>
      </c>
      <c r="E26" s="35">
        <v>8279.2000000000007</v>
      </c>
      <c r="F26" s="31">
        <v>23.854113924050626</v>
      </c>
    </row>
    <row r="27" spans="1:6" x14ac:dyDescent="0.3">
      <c r="A27" s="88" t="s">
        <v>22</v>
      </c>
      <c r="B27" s="14">
        <v>1</v>
      </c>
      <c r="C27" s="14" t="s">
        <v>46</v>
      </c>
      <c r="D27" s="34">
        <v>77311</v>
      </c>
      <c r="E27" s="34">
        <v>2326</v>
      </c>
      <c r="F27" s="32">
        <v>33.237747205503013</v>
      </c>
    </row>
    <row r="28" spans="1:6" x14ac:dyDescent="0.3">
      <c r="A28" s="89"/>
      <c r="B28" s="14">
        <v>2</v>
      </c>
      <c r="C28" s="14" t="s">
        <v>32</v>
      </c>
      <c r="D28" s="34">
        <v>74638.5</v>
      </c>
      <c r="E28" s="34">
        <v>1083.7</v>
      </c>
      <c r="F28" s="32">
        <v>68.873765802343826</v>
      </c>
    </row>
    <row r="29" spans="1:6" x14ac:dyDescent="0.3">
      <c r="A29" s="90"/>
      <c r="B29" s="14">
        <v>3</v>
      </c>
      <c r="C29" s="14" t="s">
        <v>16</v>
      </c>
      <c r="D29" s="34">
        <v>64286.400000000001</v>
      </c>
      <c r="E29" s="34">
        <v>476</v>
      </c>
      <c r="F29" s="32">
        <v>135.05546218487396</v>
      </c>
    </row>
    <row r="30" spans="1:6" x14ac:dyDescent="0.3">
      <c r="A30" s="91" t="s">
        <v>24</v>
      </c>
      <c r="B30" s="27">
        <v>1</v>
      </c>
      <c r="C30" s="27" t="s">
        <v>21</v>
      </c>
      <c r="D30" s="35">
        <v>2044994</v>
      </c>
      <c r="E30" s="35">
        <v>31552.799999999999</v>
      </c>
      <c r="F30" s="31">
        <v>64.811807509951578</v>
      </c>
    </row>
    <row r="31" spans="1:6" x14ac:dyDescent="0.3">
      <c r="A31" s="92"/>
      <c r="B31" s="27">
        <v>2</v>
      </c>
      <c r="C31" s="27" t="s">
        <v>46</v>
      </c>
      <c r="D31" s="35">
        <v>556917</v>
      </c>
      <c r="E31" s="35">
        <v>14032</v>
      </c>
      <c r="F31" s="31">
        <v>39.689067844925887</v>
      </c>
    </row>
    <row r="32" spans="1:6" x14ac:dyDescent="0.3">
      <c r="A32" s="93"/>
      <c r="B32" s="27">
        <v>3</v>
      </c>
      <c r="C32" s="27" t="s">
        <v>33</v>
      </c>
      <c r="D32" s="35">
        <v>293439</v>
      </c>
      <c r="E32" s="35">
        <v>1253</v>
      </c>
      <c r="F32" s="31">
        <v>234.18914604948125</v>
      </c>
    </row>
    <row r="33" spans="1:6" x14ac:dyDescent="0.3">
      <c r="A33" s="88" t="s">
        <v>26</v>
      </c>
      <c r="B33" s="14">
        <v>1</v>
      </c>
      <c r="C33" s="14" t="s">
        <v>19</v>
      </c>
      <c r="D33" s="34">
        <v>2859928.01</v>
      </c>
      <c r="E33" s="34">
        <v>143749.5</v>
      </c>
      <c r="F33" s="32">
        <v>19.895220574680259</v>
      </c>
    </row>
    <row r="34" spans="1:6" x14ac:dyDescent="0.3">
      <c r="A34" s="89"/>
      <c r="B34" s="14">
        <v>2</v>
      </c>
      <c r="C34" s="14" t="s">
        <v>33</v>
      </c>
      <c r="D34" s="34">
        <v>564366</v>
      </c>
      <c r="E34" s="34">
        <v>2269.6</v>
      </c>
      <c r="F34" s="32">
        <v>248.66320056397603</v>
      </c>
    </row>
    <row r="35" spans="1:6" ht="17.25" thickBot="1" x14ac:dyDescent="0.35">
      <c r="A35" s="94"/>
      <c r="B35" s="13">
        <v>3</v>
      </c>
      <c r="C35" s="13" t="s">
        <v>46</v>
      </c>
      <c r="D35" s="36">
        <v>207530</v>
      </c>
      <c r="E35" s="36">
        <v>4433.8</v>
      </c>
      <c r="F35" s="33">
        <v>46.806351211150705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3E18-9746-4063-9229-694478950D46}">
  <sheetPr>
    <tabColor theme="5"/>
  </sheetPr>
  <dimension ref="A1:AU42"/>
  <sheetViews>
    <sheetView zoomScale="84" zoomScaleNormal="84" workbookViewId="0">
      <selection activeCell="A4" sqref="A4:G4"/>
    </sheetView>
  </sheetViews>
  <sheetFormatPr baseColWidth="10" defaultColWidth="11.5546875" defaultRowHeight="16.5" x14ac:dyDescent="0.3"/>
  <cols>
    <col min="1" max="1" width="12.5546875" style="147" bestFit="1" customWidth="1"/>
    <col min="2" max="2" width="12.77734375" style="147" bestFit="1" customWidth="1"/>
    <col min="3" max="3" width="13.44140625" bestFit="1" customWidth="1"/>
    <col min="4" max="5" width="9.88671875" style="151" bestFit="1" customWidth="1"/>
    <col min="6" max="6" width="9" style="151" bestFit="1" customWidth="1"/>
    <col min="7" max="7" width="6.6640625" bestFit="1" customWidth="1"/>
    <col min="8" max="8" width="4.109375" customWidth="1"/>
    <col min="9" max="9" width="13.33203125" style="147" bestFit="1" customWidth="1"/>
    <col min="10" max="10" width="13.44140625" style="147" bestFit="1" customWidth="1"/>
    <col min="11" max="11" width="13.44140625" bestFit="1" customWidth="1"/>
    <col min="12" max="13" width="9.88671875" style="151" bestFit="1" customWidth="1"/>
    <col min="14" max="14" width="9" style="151" bestFit="1" customWidth="1"/>
    <col min="15" max="15" width="6.6640625" bestFit="1" customWidth="1"/>
    <col min="16" max="16" width="4.109375" customWidth="1"/>
    <col min="17" max="17" width="6.21875" style="147" bestFit="1" customWidth="1"/>
    <col min="18" max="18" width="15.77734375" style="147" bestFit="1" customWidth="1"/>
    <col min="19" max="19" width="13.44140625" bestFit="1" customWidth="1"/>
    <col min="20" max="22" width="10" style="151" bestFit="1" customWidth="1"/>
    <col min="23" max="23" width="6.6640625" bestFit="1" customWidth="1"/>
    <col min="24" max="24" width="4.109375" customWidth="1"/>
    <col min="25" max="25" width="10.109375" style="147" bestFit="1" customWidth="1"/>
    <col min="26" max="26" width="17.5546875" style="147" bestFit="1" customWidth="1"/>
    <col min="27" max="27" width="13.44140625" bestFit="1" customWidth="1"/>
    <col min="28" max="28" width="11" style="151" bestFit="1" customWidth="1"/>
    <col min="29" max="30" width="10" style="151" bestFit="1" customWidth="1"/>
    <col min="31" max="31" width="6.6640625" bestFit="1" customWidth="1"/>
    <col min="32" max="32" width="4.109375" customWidth="1"/>
    <col min="33" max="33" width="13.44140625" style="147" bestFit="1" customWidth="1"/>
    <col min="34" max="34" width="14.33203125" style="147" bestFit="1" customWidth="1"/>
    <col min="35" max="35" width="13.44140625" bestFit="1" customWidth="1"/>
    <col min="36" max="37" width="9.88671875" style="151" bestFit="1" customWidth="1"/>
    <col min="38" max="38" width="9" style="151" bestFit="1" customWidth="1"/>
    <col min="39" max="39" width="6.6640625" bestFit="1" customWidth="1"/>
    <col min="40" max="40" width="4.109375" customWidth="1"/>
    <col min="41" max="41" width="13.88671875" style="147" bestFit="1" customWidth="1"/>
    <col min="42" max="42" width="16.21875" style="147" bestFit="1" customWidth="1"/>
    <col min="43" max="43" width="13.44140625" bestFit="1" customWidth="1"/>
    <col min="44" max="45" width="9.88671875" style="151" bestFit="1" customWidth="1"/>
    <col min="46" max="46" width="9" style="151" bestFit="1" customWidth="1"/>
    <col min="47" max="47" width="6.6640625" bestFit="1" customWidth="1"/>
  </cols>
  <sheetData>
    <row r="1" spans="1:47" ht="16.5" customHeight="1" x14ac:dyDescent="0.3">
      <c r="A1" s="154"/>
      <c r="B1" s="156"/>
      <c r="C1" s="68"/>
      <c r="D1" s="68"/>
      <c r="E1" s="68"/>
      <c r="F1" s="68"/>
      <c r="G1" s="102"/>
      <c r="L1"/>
      <c r="M1"/>
      <c r="N1"/>
      <c r="T1"/>
      <c r="U1"/>
      <c r="V1"/>
      <c r="AB1"/>
      <c r="AC1"/>
      <c r="AD1"/>
      <c r="AJ1"/>
      <c r="AK1"/>
      <c r="AL1"/>
      <c r="AR1"/>
      <c r="AS1"/>
      <c r="AT1"/>
    </row>
    <row r="2" spans="1:47" ht="16.5" customHeight="1" x14ac:dyDescent="0.3">
      <c r="A2" s="157" t="str">
        <f>'Tabeller fra Fisknytt'!A2</f>
        <v>Fisknytt uke 22 2026</v>
      </c>
      <c r="B2" s="152"/>
      <c r="C2" s="79"/>
      <c r="D2" s="79"/>
      <c r="E2" s="79"/>
      <c r="F2" s="79"/>
      <c r="G2" s="106"/>
      <c r="L2"/>
      <c r="M2"/>
      <c r="N2"/>
      <c r="T2"/>
      <c r="U2"/>
      <c r="V2"/>
      <c r="AB2"/>
      <c r="AC2"/>
      <c r="AD2"/>
      <c r="AJ2"/>
      <c r="AK2"/>
      <c r="AL2"/>
      <c r="AR2"/>
      <c r="AS2"/>
      <c r="AT2"/>
    </row>
    <row r="3" spans="1:47" ht="17.25" customHeight="1" thickBot="1" x14ac:dyDescent="0.35">
      <c r="A3" s="153"/>
      <c r="B3" s="155"/>
      <c r="C3" s="71"/>
      <c r="D3" s="71"/>
      <c r="E3" s="71"/>
      <c r="F3" s="71"/>
      <c r="G3" s="104"/>
      <c r="L3"/>
      <c r="M3"/>
      <c r="N3"/>
      <c r="T3"/>
      <c r="U3"/>
      <c r="V3"/>
      <c r="AB3"/>
      <c r="AC3"/>
      <c r="AD3"/>
      <c r="AJ3"/>
      <c r="AK3"/>
      <c r="AL3"/>
      <c r="AR3"/>
      <c r="AS3"/>
      <c r="AT3"/>
    </row>
    <row r="4" spans="1:47" ht="17.25" thickBot="1" x14ac:dyDescent="0.35">
      <c r="A4" s="166" t="str">
        <f>_xlfn.LET(_xlpm.t,A2,
    _xlpm.uke,VALUE(_xlfn.TEXTBEFORE(_xlfn.TEXTAFTER(_xlpm.t,"uke ")," ")),
    _xlpm.år,VALUE(_xlfn.TEXTAFTER(_xlpm.t," ",-1)),
    _xlpm.uke1mandag,DATE(_xlpm.år,1,4)-WEEKDAY(DATE(_xlpm.år,1,4),2)+1,
    _xlpm.start,_xlpm.uke1mandag+(_xlpm.uke-1)*7,
    _xlpm.slutt,_xlpm.start+6,
    "Landinger i perioden "&amp;TEXT(_xlpm.start,"dd.mm.åååå")&amp;"-"&amp;TEXT(_xlpm.slutt,"dd.mm.åååå")&amp;" (alle kvanta i rundvekt)")</f>
        <v>Landinger i perioden 25.05.2026-31.05.2026 (alle kvanta i rundvekt)</v>
      </c>
      <c r="B4" s="167"/>
      <c r="C4" s="167"/>
      <c r="D4" s="167"/>
      <c r="E4" s="167"/>
      <c r="F4" s="167"/>
      <c r="G4" s="168"/>
      <c r="L4"/>
      <c r="M4"/>
      <c r="N4"/>
      <c r="T4"/>
      <c r="U4"/>
      <c r="V4"/>
      <c r="AB4"/>
      <c r="AC4"/>
      <c r="AD4"/>
      <c r="AJ4"/>
      <c r="AK4"/>
      <c r="AL4"/>
      <c r="AR4"/>
      <c r="AS4"/>
      <c r="AT4"/>
    </row>
    <row r="5" spans="1:47" x14ac:dyDescent="0.3">
      <c r="D5"/>
      <c r="E5"/>
      <c r="F5"/>
      <c r="L5"/>
      <c r="M5"/>
      <c r="N5"/>
      <c r="T5"/>
      <c r="U5"/>
      <c r="V5"/>
      <c r="AB5"/>
      <c r="AC5"/>
      <c r="AD5"/>
      <c r="AJ5"/>
      <c r="AK5"/>
      <c r="AL5"/>
      <c r="AR5"/>
      <c r="AS5"/>
      <c r="AT5"/>
    </row>
    <row r="6" spans="1:47" x14ac:dyDescent="0.3">
      <c r="D6"/>
      <c r="E6"/>
      <c r="F6"/>
      <c r="L6"/>
      <c r="M6"/>
      <c r="N6"/>
      <c r="T6"/>
      <c r="U6"/>
      <c r="V6"/>
      <c r="AB6"/>
      <c r="AC6"/>
      <c r="AD6"/>
      <c r="AJ6"/>
      <c r="AK6"/>
      <c r="AL6"/>
      <c r="AR6"/>
      <c r="AS6"/>
      <c r="AT6"/>
    </row>
    <row r="7" spans="1:47" x14ac:dyDescent="0.3">
      <c r="D7"/>
      <c r="E7"/>
      <c r="F7"/>
      <c r="L7"/>
      <c r="M7"/>
      <c r="N7"/>
      <c r="T7"/>
      <c r="U7"/>
      <c r="V7"/>
      <c r="AB7"/>
      <c r="AC7"/>
      <c r="AD7"/>
      <c r="AJ7"/>
      <c r="AK7"/>
      <c r="AL7"/>
      <c r="AR7"/>
      <c r="AS7"/>
      <c r="AT7"/>
    </row>
    <row r="8" spans="1:47" ht="17.25" thickBot="1" x14ac:dyDescent="0.35">
      <c r="A8" s="169" t="s">
        <v>11</v>
      </c>
      <c r="B8" s="169"/>
      <c r="C8" s="169"/>
      <c r="D8" s="169"/>
      <c r="E8" s="169"/>
      <c r="F8" s="169"/>
      <c r="G8" s="169"/>
      <c r="I8" s="165" t="s">
        <v>13</v>
      </c>
      <c r="J8" s="165"/>
      <c r="K8" s="165"/>
      <c r="L8" s="165"/>
      <c r="M8" s="165"/>
      <c r="N8" s="165"/>
      <c r="O8" s="165"/>
      <c r="Q8" s="165" t="s">
        <v>15</v>
      </c>
      <c r="R8" s="165"/>
      <c r="S8" s="165"/>
      <c r="T8" s="165"/>
      <c r="U8" s="165"/>
      <c r="V8" s="165"/>
      <c r="W8" s="165"/>
      <c r="Y8" s="165" t="s">
        <v>17</v>
      </c>
      <c r="Z8" s="165"/>
      <c r="AA8" s="165"/>
      <c r="AB8" s="165"/>
      <c r="AC8" s="165"/>
      <c r="AD8" s="165"/>
      <c r="AE8" s="165"/>
      <c r="AG8" s="165" t="s">
        <v>18</v>
      </c>
      <c r="AH8" s="165"/>
      <c r="AI8" s="165"/>
      <c r="AJ8" s="165"/>
      <c r="AK8" s="165"/>
      <c r="AL8" s="165"/>
      <c r="AM8" s="165"/>
      <c r="AO8" s="165" t="s">
        <v>74</v>
      </c>
      <c r="AP8" s="165"/>
      <c r="AQ8" s="165"/>
      <c r="AR8" s="165"/>
      <c r="AS8" s="165"/>
      <c r="AT8" s="165"/>
      <c r="AU8" s="165"/>
    </row>
    <row r="9" spans="1:47" s="147" customFormat="1" ht="17.25" thickBot="1" x14ac:dyDescent="0.35">
      <c r="A9" s="158" t="s">
        <v>6</v>
      </c>
      <c r="B9" s="159" t="s">
        <v>75</v>
      </c>
      <c r="C9" s="159" t="s">
        <v>76</v>
      </c>
      <c r="D9" s="159" t="s">
        <v>77</v>
      </c>
      <c r="E9" s="159" t="s">
        <v>78</v>
      </c>
      <c r="F9" s="159" t="s">
        <v>79</v>
      </c>
      <c r="G9" s="160" t="s">
        <v>80</v>
      </c>
      <c r="H9"/>
      <c r="I9" s="148" t="s">
        <v>6</v>
      </c>
      <c r="J9" s="149" t="s">
        <v>75</v>
      </c>
      <c r="K9" s="149" t="s">
        <v>76</v>
      </c>
      <c r="L9" s="149" t="s">
        <v>77</v>
      </c>
      <c r="M9" s="149" t="s">
        <v>78</v>
      </c>
      <c r="N9" s="149" t="s">
        <v>79</v>
      </c>
      <c r="O9" s="150" t="s">
        <v>80</v>
      </c>
      <c r="P9"/>
      <c r="Q9" s="148" t="s">
        <v>6</v>
      </c>
      <c r="R9" s="149" t="s">
        <v>75</v>
      </c>
      <c r="S9" s="149" t="s">
        <v>76</v>
      </c>
      <c r="T9" s="149" t="s">
        <v>77</v>
      </c>
      <c r="U9" s="149" t="s">
        <v>78</v>
      </c>
      <c r="V9" s="149" t="s">
        <v>79</v>
      </c>
      <c r="W9" s="150" t="s">
        <v>80</v>
      </c>
      <c r="X9"/>
      <c r="Y9" s="148" t="s">
        <v>6</v>
      </c>
      <c r="Z9" s="149" t="s">
        <v>75</v>
      </c>
      <c r="AA9" s="149" t="s">
        <v>76</v>
      </c>
      <c r="AB9" s="149" t="s">
        <v>77</v>
      </c>
      <c r="AC9" s="149" t="s">
        <v>78</v>
      </c>
      <c r="AD9" s="149" t="s">
        <v>79</v>
      </c>
      <c r="AE9" s="150" t="s">
        <v>80</v>
      </c>
      <c r="AF9"/>
      <c r="AG9" s="148" t="s">
        <v>6</v>
      </c>
      <c r="AH9" s="149" t="s">
        <v>75</v>
      </c>
      <c r="AI9" s="149" t="s">
        <v>76</v>
      </c>
      <c r="AJ9" s="149" t="s">
        <v>77</v>
      </c>
      <c r="AK9" s="149" t="s">
        <v>78</v>
      </c>
      <c r="AL9" s="149" t="s">
        <v>79</v>
      </c>
      <c r="AM9" s="150" t="s">
        <v>80</v>
      </c>
      <c r="AN9"/>
      <c r="AO9" s="148" t="s">
        <v>6</v>
      </c>
      <c r="AP9" s="149" t="s">
        <v>75</v>
      </c>
      <c r="AQ9" s="149" t="s">
        <v>76</v>
      </c>
      <c r="AR9" s="149" t="s">
        <v>77</v>
      </c>
      <c r="AS9" s="149" t="s">
        <v>78</v>
      </c>
      <c r="AT9" s="149" t="s">
        <v>79</v>
      </c>
      <c r="AU9" s="150" t="s">
        <v>80</v>
      </c>
    </row>
    <row r="10" spans="1:47" x14ac:dyDescent="0.3">
      <c r="A10" s="162" t="s">
        <v>11</v>
      </c>
      <c r="B10" s="162" t="s">
        <v>81</v>
      </c>
      <c r="C10" s="163" t="s">
        <v>36</v>
      </c>
      <c r="D10" s="164">
        <v>6900</v>
      </c>
      <c r="E10" s="164">
        <v>36600</v>
      </c>
      <c r="F10" s="164">
        <v>42300</v>
      </c>
      <c r="G10" s="164">
        <v>8</v>
      </c>
      <c r="I10" s="162" t="s">
        <v>13</v>
      </c>
      <c r="J10" s="162" t="s">
        <v>324</v>
      </c>
      <c r="K10" s="163" t="s">
        <v>38</v>
      </c>
      <c r="L10" s="164">
        <v>100</v>
      </c>
      <c r="M10" s="164"/>
      <c r="N10" s="164">
        <v>200</v>
      </c>
      <c r="O10" s="164">
        <v>2</v>
      </c>
      <c r="Q10" s="162" t="s">
        <v>15</v>
      </c>
      <c r="R10" s="162" t="s">
        <v>82</v>
      </c>
      <c r="S10" s="163" t="s">
        <v>38</v>
      </c>
      <c r="T10" s="164">
        <v>200</v>
      </c>
      <c r="U10" s="164"/>
      <c r="V10" s="164"/>
      <c r="W10" s="164">
        <v>2</v>
      </c>
      <c r="Y10" s="162" t="s">
        <v>17</v>
      </c>
      <c r="Z10" s="162" t="s">
        <v>83</v>
      </c>
      <c r="AA10" s="163" t="s">
        <v>35</v>
      </c>
      <c r="AB10" s="164">
        <v>400</v>
      </c>
      <c r="AC10" s="164">
        <v>300</v>
      </c>
      <c r="AD10" s="164">
        <v>3600</v>
      </c>
      <c r="AE10" s="164">
        <v>7</v>
      </c>
      <c r="AG10" s="162" t="s">
        <v>18</v>
      </c>
      <c r="AH10" s="162" t="s">
        <v>84</v>
      </c>
      <c r="AI10" s="163" t="s">
        <v>35</v>
      </c>
      <c r="AJ10" s="164">
        <v>100</v>
      </c>
      <c r="AK10" s="164"/>
      <c r="AL10" s="164">
        <v>600</v>
      </c>
      <c r="AM10" s="164">
        <v>1</v>
      </c>
      <c r="AO10" s="162" t="s">
        <v>20</v>
      </c>
      <c r="AP10" s="162" t="s">
        <v>85</v>
      </c>
      <c r="AQ10" s="163" t="s">
        <v>38</v>
      </c>
      <c r="AR10" s="164"/>
      <c r="AS10" s="164"/>
      <c r="AT10" s="164">
        <v>1300</v>
      </c>
      <c r="AU10" s="164">
        <v>3</v>
      </c>
    </row>
    <row r="11" spans="1:47" x14ac:dyDescent="0.3">
      <c r="A11" s="161"/>
      <c r="B11" s="161"/>
      <c r="C11" s="163" t="s">
        <v>39</v>
      </c>
      <c r="D11" s="164">
        <v>2900</v>
      </c>
      <c r="E11" s="164">
        <v>1900</v>
      </c>
      <c r="F11" s="164"/>
      <c r="G11" s="164">
        <v>6</v>
      </c>
      <c r="I11" s="161"/>
      <c r="J11" s="161"/>
      <c r="K11" s="163" t="s">
        <v>35</v>
      </c>
      <c r="L11" s="164">
        <v>100</v>
      </c>
      <c r="M11" s="164"/>
      <c r="N11" s="164">
        <v>100</v>
      </c>
      <c r="O11" s="164">
        <v>1</v>
      </c>
      <c r="Q11" s="161"/>
      <c r="R11" s="161"/>
      <c r="S11" s="163" t="s">
        <v>35</v>
      </c>
      <c r="T11" s="164">
        <v>100</v>
      </c>
      <c r="U11" s="164">
        <v>300</v>
      </c>
      <c r="V11" s="164">
        <v>700</v>
      </c>
      <c r="W11" s="164">
        <v>8</v>
      </c>
      <c r="Y11" s="161"/>
      <c r="Z11" s="161"/>
      <c r="AA11" s="163" t="s">
        <v>38</v>
      </c>
      <c r="AB11" s="164"/>
      <c r="AC11" s="164"/>
      <c r="AD11" s="164">
        <v>1300</v>
      </c>
      <c r="AE11" s="164">
        <v>8</v>
      </c>
      <c r="AG11" s="161"/>
      <c r="AH11" s="161"/>
      <c r="AI11" s="163" t="s">
        <v>39</v>
      </c>
      <c r="AJ11" s="164"/>
      <c r="AK11" s="164"/>
      <c r="AL11" s="164">
        <v>600</v>
      </c>
      <c r="AM11" s="164">
        <v>3</v>
      </c>
      <c r="AO11" s="161"/>
      <c r="AP11" s="162" t="s">
        <v>87</v>
      </c>
      <c r="AQ11" s="163" t="s">
        <v>39</v>
      </c>
      <c r="AR11" s="164">
        <v>200</v>
      </c>
      <c r="AS11" s="164"/>
      <c r="AT11" s="164"/>
      <c r="AU11" s="164">
        <v>1</v>
      </c>
    </row>
    <row r="12" spans="1:47" x14ac:dyDescent="0.3">
      <c r="A12" s="161"/>
      <c r="B12" s="161"/>
      <c r="C12" s="163" t="s">
        <v>38</v>
      </c>
      <c r="D12" s="164">
        <v>600</v>
      </c>
      <c r="E12" s="164"/>
      <c r="F12" s="164"/>
      <c r="G12" s="164">
        <v>2</v>
      </c>
      <c r="I12" s="161"/>
      <c r="J12" s="162" t="s">
        <v>95</v>
      </c>
      <c r="K12" s="163" t="s">
        <v>38</v>
      </c>
      <c r="L12" s="164">
        <v>300</v>
      </c>
      <c r="M12" s="164"/>
      <c r="N12" s="164">
        <v>1300</v>
      </c>
      <c r="O12" s="164">
        <v>5</v>
      </c>
      <c r="Q12" s="161"/>
      <c r="R12" s="162" t="s">
        <v>334</v>
      </c>
      <c r="S12" s="163" t="s">
        <v>35</v>
      </c>
      <c r="T12" s="164"/>
      <c r="U12" s="164"/>
      <c r="V12" s="164">
        <v>100</v>
      </c>
      <c r="W12" s="164">
        <v>2</v>
      </c>
      <c r="Y12" s="161"/>
      <c r="Z12" s="162" t="s">
        <v>86</v>
      </c>
      <c r="AA12" s="163" t="s">
        <v>35</v>
      </c>
      <c r="AB12" s="164">
        <v>400</v>
      </c>
      <c r="AC12" s="164">
        <v>200</v>
      </c>
      <c r="AD12" s="164">
        <v>3500</v>
      </c>
      <c r="AE12" s="164">
        <v>5</v>
      </c>
      <c r="AG12" s="161"/>
      <c r="AH12" s="161"/>
      <c r="AI12" s="163" t="s">
        <v>36</v>
      </c>
      <c r="AJ12" s="164"/>
      <c r="AK12" s="164">
        <v>100</v>
      </c>
      <c r="AL12" s="164"/>
      <c r="AM12" s="164">
        <v>1</v>
      </c>
      <c r="AO12" s="161"/>
      <c r="AP12" s="162" t="s">
        <v>340</v>
      </c>
      <c r="AQ12" s="163" t="s">
        <v>35</v>
      </c>
      <c r="AR12" s="164"/>
      <c r="AS12" s="164"/>
      <c r="AT12" s="164">
        <v>300</v>
      </c>
      <c r="AU12" s="164">
        <v>1</v>
      </c>
    </row>
    <row r="13" spans="1:47" x14ac:dyDescent="0.3">
      <c r="A13" s="161"/>
      <c r="B13" s="162" t="s">
        <v>89</v>
      </c>
      <c r="C13" s="163" t="s">
        <v>39</v>
      </c>
      <c r="D13" s="164">
        <v>3600</v>
      </c>
      <c r="E13" s="164">
        <v>14400</v>
      </c>
      <c r="F13" s="164"/>
      <c r="G13" s="164">
        <v>7</v>
      </c>
      <c r="I13" s="161"/>
      <c r="J13" s="162" t="s">
        <v>103</v>
      </c>
      <c r="K13" s="163" t="s">
        <v>36</v>
      </c>
      <c r="L13" s="164">
        <v>2700</v>
      </c>
      <c r="M13" s="164">
        <v>5000</v>
      </c>
      <c r="N13" s="164">
        <v>500</v>
      </c>
      <c r="O13" s="164">
        <v>1</v>
      </c>
      <c r="Q13" s="161"/>
      <c r="R13" s="162" t="s">
        <v>335</v>
      </c>
      <c r="S13" s="163" t="s">
        <v>38</v>
      </c>
      <c r="T13" s="164"/>
      <c r="U13" s="164"/>
      <c r="V13" s="164">
        <v>900</v>
      </c>
      <c r="W13" s="164">
        <v>2</v>
      </c>
      <c r="Y13" s="161"/>
      <c r="Z13" s="161"/>
      <c r="AA13" s="163" t="s">
        <v>38</v>
      </c>
      <c r="AB13" s="164">
        <v>100</v>
      </c>
      <c r="AC13" s="164"/>
      <c r="AD13" s="164">
        <v>300</v>
      </c>
      <c r="AE13" s="164">
        <v>1</v>
      </c>
      <c r="AG13" s="161"/>
      <c r="AH13" s="161"/>
      <c r="AI13" s="163" t="s">
        <v>38</v>
      </c>
      <c r="AJ13" s="164"/>
      <c r="AK13" s="164"/>
      <c r="AL13" s="164">
        <v>600</v>
      </c>
      <c r="AM13" s="164">
        <v>9</v>
      </c>
      <c r="AO13" s="161"/>
      <c r="AP13" s="162" t="s">
        <v>91</v>
      </c>
      <c r="AQ13" s="163" t="s">
        <v>38</v>
      </c>
      <c r="AR13" s="164"/>
      <c r="AS13" s="164"/>
      <c r="AT13" s="164">
        <v>600</v>
      </c>
      <c r="AU13" s="164">
        <v>1</v>
      </c>
    </row>
    <row r="14" spans="1:47" x14ac:dyDescent="0.3">
      <c r="A14" s="161"/>
      <c r="B14" s="161"/>
      <c r="C14" s="163" t="s">
        <v>36</v>
      </c>
      <c r="D14" s="164">
        <v>2300</v>
      </c>
      <c r="E14" s="164">
        <v>32800</v>
      </c>
      <c r="F14" s="164">
        <v>1800</v>
      </c>
      <c r="G14" s="164">
        <v>11</v>
      </c>
      <c r="I14" s="161"/>
      <c r="J14" s="161"/>
      <c r="K14" s="163" t="s">
        <v>38</v>
      </c>
      <c r="L14" s="164">
        <v>100</v>
      </c>
      <c r="M14" s="164"/>
      <c r="N14" s="164"/>
      <c r="O14" s="164">
        <v>1</v>
      </c>
      <c r="Q14" s="161"/>
      <c r="R14" s="162" t="s">
        <v>92</v>
      </c>
      <c r="S14" s="163" t="s">
        <v>35</v>
      </c>
      <c r="T14" s="164">
        <v>1400</v>
      </c>
      <c r="U14" s="164"/>
      <c r="V14" s="164">
        <v>1400</v>
      </c>
      <c r="W14" s="164">
        <v>9</v>
      </c>
      <c r="Y14" s="161"/>
      <c r="Z14" s="162" t="s">
        <v>90</v>
      </c>
      <c r="AA14" s="163" t="s">
        <v>38</v>
      </c>
      <c r="AB14" s="164"/>
      <c r="AC14" s="164"/>
      <c r="AD14" s="164">
        <v>100</v>
      </c>
      <c r="AE14" s="164">
        <v>1</v>
      </c>
      <c r="AG14" s="161"/>
      <c r="AH14" s="162" t="s">
        <v>318</v>
      </c>
      <c r="AI14" s="163" t="s">
        <v>35</v>
      </c>
      <c r="AJ14" s="164"/>
      <c r="AK14" s="164"/>
      <c r="AL14" s="164">
        <v>200</v>
      </c>
      <c r="AM14" s="164">
        <v>2</v>
      </c>
      <c r="AO14" s="161"/>
      <c r="AP14" s="161"/>
      <c r="AQ14" s="163" t="s">
        <v>35</v>
      </c>
      <c r="AR14" s="164"/>
      <c r="AS14" s="164"/>
      <c r="AT14" s="164">
        <v>100</v>
      </c>
      <c r="AU14" s="164">
        <v>1</v>
      </c>
    </row>
    <row r="15" spans="1:47" x14ac:dyDescent="0.3">
      <c r="A15" s="161"/>
      <c r="B15" s="161"/>
      <c r="C15" s="163" t="s">
        <v>35</v>
      </c>
      <c r="D15" s="164">
        <v>600</v>
      </c>
      <c r="E15" s="164"/>
      <c r="F15" s="164">
        <v>8200</v>
      </c>
      <c r="G15" s="164">
        <v>1</v>
      </c>
      <c r="I15" s="161"/>
      <c r="J15" s="162" t="s">
        <v>110</v>
      </c>
      <c r="K15" s="163" t="s">
        <v>38</v>
      </c>
      <c r="L15" s="164">
        <v>200</v>
      </c>
      <c r="M15" s="164"/>
      <c r="N15" s="164"/>
      <c r="O15" s="164">
        <v>1</v>
      </c>
      <c r="Q15" s="161"/>
      <c r="R15" s="161"/>
      <c r="S15" s="163" t="s">
        <v>36</v>
      </c>
      <c r="T15" s="164">
        <v>100</v>
      </c>
      <c r="U15" s="164">
        <v>1000</v>
      </c>
      <c r="V15" s="164"/>
      <c r="W15" s="164">
        <v>1</v>
      </c>
      <c r="Y15" s="161"/>
      <c r="Z15" s="162" t="s">
        <v>93</v>
      </c>
      <c r="AA15" s="163" t="s">
        <v>36</v>
      </c>
      <c r="AB15" s="164">
        <v>800</v>
      </c>
      <c r="AC15" s="164">
        <v>300</v>
      </c>
      <c r="AD15" s="164">
        <v>2000</v>
      </c>
      <c r="AE15" s="164">
        <v>3</v>
      </c>
      <c r="AG15" s="161"/>
      <c r="AH15" s="162" t="s">
        <v>88</v>
      </c>
      <c r="AI15" s="163" t="s">
        <v>35</v>
      </c>
      <c r="AJ15" s="164"/>
      <c r="AK15" s="164"/>
      <c r="AL15" s="164">
        <v>100</v>
      </c>
      <c r="AM15" s="164">
        <v>3</v>
      </c>
      <c r="AO15" s="161"/>
      <c r="AP15" s="162" t="s">
        <v>96</v>
      </c>
      <c r="AQ15" s="163" t="s">
        <v>38</v>
      </c>
      <c r="AR15" s="164">
        <v>100</v>
      </c>
      <c r="AS15" s="164"/>
      <c r="AT15" s="164">
        <v>200</v>
      </c>
      <c r="AU15" s="164">
        <v>4</v>
      </c>
    </row>
    <row r="16" spans="1:47" x14ac:dyDescent="0.3">
      <c r="A16" s="161"/>
      <c r="B16" s="161" t="s">
        <v>100</v>
      </c>
      <c r="C16" s="163" t="s">
        <v>39</v>
      </c>
      <c r="D16" s="164">
        <v>1400</v>
      </c>
      <c r="E16" s="164"/>
      <c r="F16" s="164"/>
      <c r="G16" s="164">
        <v>2</v>
      </c>
      <c r="I16" s="161"/>
      <c r="J16" s="162" t="s">
        <v>117</v>
      </c>
      <c r="K16" s="163" t="s">
        <v>38</v>
      </c>
      <c r="L16" s="164">
        <v>300</v>
      </c>
      <c r="M16" s="164"/>
      <c r="N16" s="164">
        <v>300</v>
      </c>
      <c r="O16" s="164">
        <v>13</v>
      </c>
      <c r="Q16" s="161"/>
      <c r="R16" s="162" t="s">
        <v>97</v>
      </c>
      <c r="S16" s="163" t="s">
        <v>37</v>
      </c>
      <c r="T16" s="164">
        <v>2000</v>
      </c>
      <c r="U16" s="164">
        <v>500</v>
      </c>
      <c r="V16" s="164">
        <v>500</v>
      </c>
      <c r="W16" s="164">
        <v>3</v>
      </c>
      <c r="Y16" s="161"/>
      <c r="Z16" s="161"/>
      <c r="AA16" s="163" t="s">
        <v>37</v>
      </c>
      <c r="AB16" s="164">
        <v>200</v>
      </c>
      <c r="AC16" s="164">
        <v>1900</v>
      </c>
      <c r="AD16" s="164">
        <v>1300</v>
      </c>
      <c r="AE16" s="164">
        <v>3</v>
      </c>
      <c r="AG16" s="161"/>
      <c r="AH16" s="162" t="s">
        <v>94</v>
      </c>
      <c r="AI16" s="163" t="s">
        <v>35</v>
      </c>
      <c r="AJ16" s="164">
        <v>100</v>
      </c>
      <c r="AK16" s="164"/>
      <c r="AL16" s="164">
        <v>300</v>
      </c>
      <c r="AM16" s="164">
        <v>1</v>
      </c>
      <c r="AO16" s="161"/>
      <c r="AP16" s="162" t="s">
        <v>99</v>
      </c>
      <c r="AQ16" s="163" t="s">
        <v>39</v>
      </c>
      <c r="AR16" s="164">
        <v>500</v>
      </c>
      <c r="AS16" s="164">
        <v>200</v>
      </c>
      <c r="AT16" s="164">
        <v>300</v>
      </c>
      <c r="AU16" s="164">
        <v>2</v>
      </c>
    </row>
    <row r="17" spans="1:47" x14ac:dyDescent="0.3">
      <c r="A17" s="161"/>
      <c r="B17" s="161"/>
      <c r="C17" s="163" t="s">
        <v>35</v>
      </c>
      <c r="D17" s="164">
        <v>100</v>
      </c>
      <c r="E17" s="164"/>
      <c r="F17" s="164"/>
      <c r="G17" s="164">
        <v>1</v>
      </c>
      <c r="I17" s="161"/>
      <c r="J17" s="162" t="s">
        <v>123</v>
      </c>
      <c r="K17" s="163" t="s">
        <v>39</v>
      </c>
      <c r="L17" s="164">
        <v>700</v>
      </c>
      <c r="M17" s="164">
        <v>200</v>
      </c>
      <c r="N17" s="164"/>
      <c r="O17" s="164">
        <v>3</v>
      </c>
      <c r="Q17" s="161"/>
      <c r="R17" s="161"/>
      <c r="S17" s="163" t="s">
        <v>35</v>
      </c>
      <c r="T17" s="164">
        <v>400</v>
      </c>
      <c r="U17" s="164"/>
      <c r="V17" s="164">
        <v>1200</v>
      </c>
      <c r="W17" s="164">
        <v>3</v>
      </c>
      <c r="Y17" s="161"/>
      <c r="Z17" s="161"/>
      <c r="AA17" s="163" t="s">
        <v>38</v>
      </c>
      <c r="AB17" s="164">
        <v>100</v>
      </c>
      <c r="AC17" s="164"/>
      <c r="AD17" s="164">
        <v>1400</v>
      </c>
      <c r="AE17" s="164">
        <v>8</v>
      </c>
      <c r="AG17" s="161"/>
      <c r="AH17" s="161"/>
      <c r="AI17" s="163" t="s">
        <v>39</v>
      </c>
      <c r="AJ17" s="164"/>
      <c r="AK17" s="164"/>
      <c r="AL17" s="164">
        <v>400</v>
      </c>
      <c r="AM17" s="164">
        <v>5</v>
      </c>
      <c r="AO17" s="161"/>
      <c r="AP17" s="161"/>
      <c r="AQ17" s="163" t="s">
        <v>35</v>
      </c>
      <c r="AR17" s="164">
        <v>100</v>
      </c>
      <c r="AS17" s="164"/>
      <c r="AT17" s="164">
        <v>300</v>
      </c>
      <c r="AU17" s="164">
        <v>1</v>
      </c>
    </row>
    <row r="18" spans="1:47" x14ac:dyDescent="0.3">
      <c r="A18" s="161"/>
      <c r="B18" s="162"/>
      <c r="C18" s="163" t="s">
        <v>38</v>
      </c>
      <c r="D18" s="164">
        <v>100</v>
      </c>
      <c r="E18" s="164"/>
      <c r="F18" s="164">
        <v>100</v>
      </c>
      <c r="G18" s="164">
        <v>2</v>
      </c>
      <c r="I18" s="161"/>
      <c r="J18" s="161"/>
      <c r="K18" s="163" t="s">
        <v>36</v>
      </c>
      <c r="L18" s="164">
        <v>600</v>
      </c>
      <c r="M18" s="164">
        <v>13400</v>
      </c>
      <c r="N18" s="164">
        <v>1700</v>
      </c>
      <c r="O18" s="164">
        <v>3</v>
      </c>
      <c r="Q18" s="161"/>
      <c r="R18" s="161"/>
      <c r="S18" s="163" t="s">
        <v>38</v>
      </c>
      <c r="T18" s="164">
        <v>400</v>
      </c>
      <c r="U18" s="164"/>
      <c r="V18" s="164"/>
      <c r="W18" s="164">
        <v>1</v>
      </c>
      <c r="Y18" s="161"/>
      <c r="Z18" s="161"/>
      <c r="AA18" s="163" t="s">
        <v>39</v>
      </c>
      <c r="AB18" s="164"/>
      <c r="AC18" s="164">
        <v>600</v>
      </c>
      <c r="AD18" s="164"/>
      <c r="AE18" s="164">
        <v>25</v>
      </c>
      <c r="AG18" s="161"/>
      <c r="AH18" s="161"/>
      <c r="AI18" s="163" t="s">
        <v>38</v>
      </c>
      <c r="AJ18" s="164"/>
      <c r="AK18" s="164"/>
      <c r="AL18" s="164">
        <v>200</v>
      </c>
      <c r="AM18" s="164">
        <v>5</v>
      </c>
      <c r="AO18" s="192"/>
      <c r="AP18" s="161"/>
      <c r="AQ18" s="163" t="s">
        <v>38</v>
      </c>
      <c r="AR18" s="164">
        <v>100</v>
      </c>
      <c r="AS18" s="164"/>
      <c r="AT18" s="164">
        <v>1000</v>
      </c>
      <c r="AU18" s="164">
        <v>3</v>
      </c>
    </row>
    <row r="19" spans="1:47" x14ac:dyDescent="0.3">
      <c r="A19" s="161"/>
      <c r="B19" s="161" t="s">
        <v>323</v>
      </c>
      <c r="C19" s="163" t="s">
        <v>37</v>
      </c>
      <c r="D19" s="164">
        <v>4800</v>
      </c>
      <c r="E19" s="164">
        <v>9000</v>
      </c>
      <c r="F19" s="164"/>
      <c r="G19" s="164">
        <v>3</v>
      </c>
      <c r="I19" s="161"/>
      <c r="J19" s="161"/>
      <c r="K19" s="163" t="s">
        <v>38</v>
      </c>
      <c r="L19" s="164">
        <v>300</v>
      </c>
      <c r="M19" s="164"/>
      <c r="N19" s="164">
        <v>300</v>
      </c>
      <c r="O19" s="164">
        <v>2</v>
      </c>
      <c r="Q19" s="161"/>
      <c r="R19" s="161"/>
      <c r="S19" s="163" t="s">
        <v>39</v>
      </c>
      <c r="T19" s="164">
        <v>100</v>
      </c>
      <c r="U19" s="164">
        <v>1000</v>
      </c>
      <c r="V19" s="164"/>
      <c r="W19" s="164">
        <v>5</v>
      </c>
      <c r="Y19" s="161"/>
      <c r="Z19" s="162" t="s">
        <v>104</v>
      </c>
      <c r="AA19" s="163" t="s">
        <v>35</v>
      </c>
      <c r="AB19" s="164">
        <v>200</v>
      </c>
      <c r="AC19" s="164"/>
      <c r="AD19" s="164">
        <v>700</v>
      </c>
      <c r="AE19" s="164">
        <v>1</v>
      </c>
      <c r="AG19" s="161"/>
      <c r="AH19" s="162" t="s">
        <v>98</v>
      </c>
      <c r="AI19" s="163" t="s">
        <v>39</v>
      </c>
      <c r="AJ19" s="164"/>
      <c r="AK19" s="164"/>
      <c r="AL19" s="164">
        <v>700</v>
      </c>
      <c r="AM19" s="164">
        <v>1</v>
      </c>
      <c r="AO19" s="162" t="s">
        <v>108</v>
      </c>
      <c r="AP19" s="162" t="s">
        <v>109</v>
      </c>
      <c r="AQ19" s="163" t="s">
        <v>38</v>
      </c>
      <c r="AR19" s="164"/>
      <c r="AS19" s="164"/>
      <c r="AT19" s="164">
        <v>100</v>
      </c>
      <c r="AU19" s="164">
        <v>1</v>
      </c>
    </row>
    <row r="20" spans="1:47" x14ac:dyDescent="0.3">
      <c r="A20" s="161"/>
      <c r="B20" s="161"/>
      <c r="C20" s="163" t="s">
        <v>39</v>
      </c>
      <c r="D20" s="164">
        <v>3300</v>
      </c>
      <c r="E20" s="164">
        <v>4000</v>
      </c>
      <c r="F20" s="164"/>
      <c r="G20" s="164">
        <v>2</v>
      </c>
      <c r="I20" s="161"/>
      <c r="J20" s="162" t="s">
        <v>131</v>
      </c>
      <c r="K20" s="163" t="s">
        <v>36</v>
      </c>
      <c r="L20" s="164">
        <v>14900</v>
      </c>
      <c r="M20" s="164">
        <v>7000</v>
      </c>
      <c r="N20" s="164">
        <v>46200</v>
      </c>
      <c r="O20" s="164">
        <v>2</v>
      </c>
      <c r="Q20" s="161"/>
      <c r="R20" s="162" t="s">
        <v>101</v>
      </c>
      <c r="S20" s="163" t="s">
        <v>35</v>
      </c>
      <c r="T20" s="164"/>
      <c r="U20" s="164"/>
      <c r="V20" s="164">
        <v>1200</v>
      </c>
      <c r="W20" s="164">
        <v>1</v>
      </c>
      <c r="Y20" s="161"/>
      <c r="Z20" s="162" t="s">
        <v>107</v>
      </c>
      <c r="AA20" s="163" t="s">
        <v>38</v>
      </c>
      <c r="AB20" s="164">
        <v>100</v>
      </c>
      <c r="AC20" s="164"/>
      <c r="AD20" s="164">
        <v>200</v>
      </c>
      <c r="AE20" s="164">
        <v>3</v>
      </c>
      <c r="AG20" s="161"/>
      <c r="AH20" s="161"/>
      <c r="AI20" s="163" t="s">
        <v>38</v>
      </c>
      <c r="AJ20" s="164"/>
      <c r="AK20" s="164"/>
      <c r="AL20" s="164">
        <v>200</v>
      </c>
      <c r="AM20" s="164">
        <v>1</v>
      </c>
      <c r="AO20" s="192"/>
      <c r="AP20" s="162" t="s">
        <v>114</v>
      </c>
      <c r="AQ20" s="163" t="s">
        <v>35</v>
      </c>
      <c r="AR20" s="164"/>
      <c r="AS20" s="164"/>
      <c r="AT20" s="164">
        <v>500</v>
      </c>
      <c r="AU20" s="164">
        <v>7</v>
      </c>
    </row>
    <row r="21" spans="1:47" x14ac:dyDescent="0.3">
      <c r="A21" s="161"/>
      <c r="B21" s="162"/>
      <c r="C21" s="163" t="s">
        <v>38</v>
      </c>
      <c r="D21" s="164">
        <v>500</v>
      </c>
      <c r="E21" s="164"/>
      <c r="F21" s="164">
        <v>100</v>
      </c>
      <c r="G21" s="164">
        <v>1</v>
      </c>
      <c r="I21" s="161"/>
      <c r="J21" s="161"/>
      <c r="K21" s="163" t="s">
        <v>38</v>
      </c>
      <c r="L21" s="164"/>
      <c r="M21" s="164"/>
      <c r="N21" s="164">
        <v>100</v>
      </c>
      <c r="O21" s="164">
        <v>1</v>
      </c>
      <c r="Q21" s="161"/>
      <c r="R21" s="162" t="s">
        <v>325</v>
      </c>
      <c r="S21" s="163" t="s">
        <v>35</v>
      </c>
      <c r="T21" s="164"/>
      <c r="U21" s="164"/>
      <c r="V21" s="164">
        <v>200</v>
      </c>
      <c r="W21" s="164">
        <v>3</v>
      </c>
      <c r="Y21" s="161"/>
      <c r="Z21" s="161"/>
      <c r="AA21" s="163" t="s">
        <v>35</v>
      </c>
      <c r="AB21" s="164">
        <v>100</v>
      </c>
      <c r="AC21" s="164">
        <v>100</v>
      </c>
      <c r="AD21" s="164">
        <v>100</v>
      </c>
      <c r="AE21" s="164">
        <v>4</v>
      </c>
      <c r="AG21" s="161"/>
      <c r="AH21" s="162" t="s">
        <v>102</v>
      </c>
      <c r="AI21" s="163" t="s">
        <v>38</v>
      </c>
      <c r="AJ21" s="164">
        <v>100</v>
      </c>
      <c r="AK21" s="164"/>
      <c r="AL21" s="164">
        <v>1200</v>
      </c>
      <c r="AM21" s="164">
        <v>8</v>
      </c>
      <c r="AO21" s="162" t="s">
        <v>119</v>
      </c>
      <c r="AP21" s="162" t="s">
        <v>120</v>
      </c>
      <c r="AQ21" s="163" t="s">
        <v>35</v>
      </c>
      <c r="AR21" s="164"/>
      <c r="AS21" s="164"/>
      <c r="AT21" s="164">
        <v>300</v>
      </c>
      <c r="AU21" s="164">
        <v>2</v>
      </c>
    </row>
    <row r="22" spans="1:47" x14ac:dyDescent="0.3">
      <c r="A22" s="161"/>
      <c r="B22" s="161" t="s">
        <v>106</v>
      </c>
      <c r="C22" s="163" t="s">
        <v>39</v>
      </c>
      <c r="D22" s="164">
        <v>2000</v>
      </c>
      <c r="E22" s="164">
        <v>100</v>
      </c>
      <c r="F22" s="164"/>
      <c r="G22" s="164">
        <v>4</v>
      </c>
      <c r="I22" s="161"/>
      <c r="J22" s="162" t="s">
        <v>137</v>
      </c>
      <c r="K22" s="163" t="s">
        <v>38</v>
      </c>
      <c r="L22" s="164">
        <v>1100</v>
      </c>
      <c r="M22" s="164"/>
      <c r="N22" s="164">
        <v>300</v>
      </c>
      <c r="O22" s="164">
        <v>9</v>
      </c>
      <c r="Q22" s="161"/>
      <c r="R22" s="162" t="s">
        <v>111</v>
      </c>
      <c r="S22" s="163" t="s">
        <v>35</v>
      </c>
      <c r="T22" s="164"/>
      <c r="U22" s="164"/>
      <c r="V22" s="164">
        <v>200</v>
      </c>
      <c r="W22" s="164">
        <v>1</v>
      </c>
      <c r="Y22" s="161"/>
      <c r="Z22" s="162" t="s">
        <v>113</v>
      </c>
      <c r="AA22" s="163" t="s">
        <v>35</v>
      </c>
      <c r="AB22" s="164">
        <v>1700</v>
      </c>
      <c r="AC22" s="164"/>
      <c r="AD22" s="164">
        <v>800</v>
      </c>
      <c r="AE22" s="164">
        <v>1</v>
      </c>
      <c r="AG22" s="161"/>
      <c r="AH22" s="162" t="s">
        <v>105</v>
      </c>
      <c r="AI22" s="163" t="s">
        <v>38</v>
      </c>
      <c r="AJ22" s="164">
        <v>300</v>
      </c>
      <c r="AK22" s="164"/>
      <c r="AL22" s="164">
        <v>2000</v>
      </c>
      <c r="AM22" s="164">
        <v>5</v>
      </c>
      <c r="AO22" s="161"/>
      <c r="AP22" s="162" t="s">
        <v>122</v>
      </c>
      <c r="AQ22" s="163" t="s">
        <v>38</v>
      </c>
      <c r="AR22" s="164"/>
      <c r="AS22" s="164"/>
      <c r="AT22" s="164">
        <v>100</v>
      </c>
      <c r="AU22" s="164">
        <v>2</v>
      </c>
    </row>
    <row r="23" spans="1:47" x14ac:dyDescent="0.3">
      <c r="A23" s="161"/>
      <c r="B23" s="161" t="s">
        <v>112</v>
      </c>
      <c r="C23" s="163" t="s">
        <v>36</v>
      </c>
      <c r="D23" s="164">
        <v>3400</v>
      </c>
      <c r="E23" s="164">
        <v>7900</v>
      </c>
      <c r="F23" s="164">
        <v>5400</v>
      </c>
      <c r="G23" s="164">
        <v>1</v>
      </c>
      <c r="I23" s="161"/>
      <c r="J23" s="161"/>
      <c r="K23" s="163" t="s">
        <v>39</v>
      </c>
      <c r="L23" s="164">
        <v>900</v>
      </c>
      <c r="M23" s="164"/>
      <c r="N23" s="164"/>
      <c r="O23" s="164">
        <v>3</v>
      </c>
      <c r="Q23" s="161"/>
      <c r="R23" s="162" t="s">
        <v>336</v>
      </c>
      <c r="S23" s="163" t="s">
        <v>39</v>
      </c>
      <c r="T23" s="164">
        <v>200</v>
      </c>
      <c r="U23" s="164"/>
      <c r="V23" s="164"/>
      <c r="W23" s="164">
        <v>2</v>
      </c>
      <c r="Y23" s="161"/>
      <c r="Z23" s="161"/>
      <c r="AA23" s="163" t="s">
        <v>37</v>
      </c>
      <c r="AB23" s="164">
        <v>700</v>
      </c>
      <c r="AC23" s="164">
        <v>2500</v>
      </c>
      <c r="AD23" s="164">
        <v>1600</v>
      </c>
      <c r="AE23" s="164">
        <v>2</v>
      </c>
      <c r="AG23" s="161"/>
      <c r="AH23" s="161"/>
      <c r="AI23" s="163" t="s">
        <v>36</v>
      </c>
      <c r="AJ23" s="164">
        <v>200</v>
      </c>
      <c r="AK23" s="164">
        <v>200</v>
      </c>
      <c r="AL23" s="164"/>
      <c r="AM23" s="164">
        <v>1</v>
      </c>
      <c r="AO23" s="161"/>
      <c r="AP23" s="161"/>
      <c r="AQ23" s="163" t="s">
        <v>35</v>
      </c>
      <c r="AR23" s="164"/>
      <c r="AS23" s="164"/>
      <c r="AT23" s="164">
        <v>1100</v>
      </c>
      <c r="AU23" s="164">
        <v>3</v>
      </c>
    </row>
    <row r="24" spans="1:47" x14ac:dyDescent="0.3">
      <c r="A24" s="161"/>
      <c r="B24" s="162"/>
      <c r="C24" s="163" t="s">
        <v>39</v>
      </c>
      <c r="D24" s="164">
        <v>2000</v>
      </c>
      <c r="E24" s="164">
        <v>100</v>
      </c>
      <c r="F24" s="164"/>
      <c r="G24" s="164">
        <v>8</v>
      </c>
      <c r="I24" s="161"/>
      <c r="J24" s="162" t="s">
        <v>332</v>
      </c>
      <c r="K24" s="163" t="s">
        <v>333</v>
      </c>
      <c r="L24" s="164"/>
      <c r="M24" s="164"/>
      <c r="N24" s="164">
        <v>110400</v>
      </c>
      <c r="O24" s="164">
        <v>1</v>
      </c>
      <c r="Q24" s="161"/>
      <c r="R24" s="162" t="s">
        <v>337</v>
      </c>
      <c r="S24" s="163" t="s">
        <v>38</v>
      </c>
      <c r="T24" s="164">
        <v>100</v>
      </c>
      <c r="U24" s="164"/>
      <c r="V24" s="164"/>
      <c r="W24" s="164">
        <v>1</v>
      </c>
      <c r="Y24" s="161"/>
      <c r="Z24" s="161"/>
      <c r="AA24" s="163" t="s">
        <v>36</v>
      </c>
      <c r="AB24" s="164"/>
      <c r="AC24" s="164">
        <v>2800</v>
      </c>
      <c r="AD24" s="164">
        <v>1000</v>
      </c>
      <c r="AE24" s="164">
        <v>1</v>
      </c>
      <c r="AG24" s="161"/>
      <c r="AH24" s="161"/>
      <c r="AI24" s="163" t="s">
        <v>35</v>
      </c>
      <c r="AJ24" s="164"/>
      <c r="AK24" s="164"/>
      <c r="AL24" s="164">
        <v>200</v>
      </c>
      <c r="AM24" s="164">
        <v>3</v>
      </c>
      <c r="AO24" s="161"/>
      <c r="AP24" s="162" t="s">
        <v>125</v>
      </c>
      <c r="AQ24" s="163" t="s">
        <v>38</v>
      </c>
      <c r="AR24" s="164"/>
      <c r="AS24" s="164"/>
      <c r="AT24" s="164">
        <v>1000</v>
      </c>
      <c r="AU24" s="164">
        <v>4</v>
      </c>
    </row>
    <row r="25" spans="1:47" x14ac:dyDescent="0.3">
      <c r="A25" s="161"/>
      <c r="B25" s="161"/>
      <c r="C25" s="163" t="s">
        <v>38</v>
      </c>
      <c r="D25" s="164"/>
      <c r="E25" s="164"/>
      <c r="F25" s="164">
        <v>600</v>
      </c>
      <c r="G25" s="164">
        <v>5</v>
      </c>
      <c r="I25" s="161"/>
      <c r="J25" s="162" t="s">
        <v>142</v>
      </c>
      <c r="K25" s="163" t="s">
        <v>38</v>
      </c>
      <c r="L25" s="164">
        <v>300</v>
      </c>
      <c r="M25" s="164"/>
      <c r="N25" s="164">
        <v>200</v>
      </c>
      <c r="O25" s="164">
        <v>6</v>
      </c>
      <c r="Q25" s="161"/>
      <c r="R25" s="162" t="s">
        <v>115</v>
      </c>
      <c r="S25" s="163" t="s">
        <v>39</v>
      </c>
      <c r="T25" s="164">
        <v>300</v>
      </c>
      <c r="U25" s="164">
        <v>2900</v>
      </c>
      <c r="V25" s="164">
        <v>1200</v>
      </c>
      <c r="W25" s="164">
        <v>14</v>
      </c>
      <c r="Y25" s="192"/>
      <c r="Z25" s="161"/>
      <c r="AA25" s="163" t="s">
        <v>39</v>
      </c>
      <c r="AB25" s="164"/>
      <c r="AC25" s="164">
        <v>400</v>
      </c>
      <c r="AD25" s="164"/>
      <c r="AE25" s="164">
        <v>9</v>
      </c>
      <c r="AG25" s="161"/>
      <c r="AH25" s="161"/>
      <c r="AI25" s="163" t="s">
        <v>39</v>
      </c>
      <c r="AJ25" s="164"/>
      <c r="AK25" s="164"/>
      <c r="AL25" s="164">
        <v>200</v>
      </c>
      <c r="AM25" s="164">
        <v>1</v>
      </c>
      <c r="AO25" s="161"/>
      <c r="AP25" s="162" t="s">
        <v>129</v>
      </c>
      <c r="AQ25" s="163" t="s">
        <v>35</v>
      </c>
      <c r="AR25" s="164">
        <v>100</v>
      </c>
      <c r="AS25" s="164"/>
      <c r="AT25" s="164">
        <v>400</v>
      </c>
      <c r="AU25" s="164">
        <v>2</v>
      </c>
    </row>
    <row r="26" spans="1:47" x14ac:dyDescent="0.3">
      <c r="A26" s="161"/>
      <c r="B26" s="162" t="s">
        <v>118</v>
      </c>
      <c r="C26" s="163" t="s">
        <v>39</v>
      </c>
      <c r="D26" s="164">
        <v>300</v>
      </c>
      <c r="E26" s="164"/>
      <c r="F26" s="164"/>
      <c r="G26" s="164">
        <v>1</v>
      </c>
      <c r="I26" s="161"/>
      <c r="J26" s="162" t="s">
        <v>144</v>
      </c>
      <c r="K26" s="163" t="s">
        <v>39</v>
      </c>
      <c r="L26" s="164">
        <v>500</v>
      </c>
      <c r="M26" s="164"/>
      <c r="N26" s="164"/>
      <c r="O26" s="164">
        <v>1</v>
      </c>
      <c r="Q26" s="161"/>
      <c r="R26" s="161"/>
      <c r="S26" s="163" t="s">
        <v>38</v>
      </c>
      <c r="T26" s="164">
        <v>100</v>
      </c>
      <c r="U26" s="164"/>
      <c r="V26" s="164">
        <v>1800</v>
      </c>
      <c r="W26" s="164">
        <v>9</v>
      </c>
      <c r="AG26" s="161"/>
      <c r="AH26" s="162" t="s">
        <v>116</v>
      </c>
      <c r="AI26" s="163" t="s">
        <v>38</v>
      </c>
      <c r="AJ26" s="164"/>
      <c r="AK26" s="164"/>
      <c r="AL26" s="164">
        <v>300</v>
      </c>
      <c r="AM26" s="164">
        <v>3</v>
      </c>
      <c r="AO26" s="161"/>
      <c r="AP26" s="162" t="s">
        <v>130</v>
      </c>
      <c r="AQ26" s="163" t="s">
        <v>35</v>
      </c>
      <c r="AR26" s="164"/>
      <c r="AS26" s="164">
        <v>100</v>
      </c>
      <c r="AT26" s="164">
        <v>100</v>
      </c>
      <c r="AU26" s="164">
        <v>3</v>
      </c>
    </row>
    <row r="27" spans="1:47" x14ac:dyDescent="0.3">
      <c r="A27" s="161"/>
      <c r="B27" s="161" t="s">
        <v>126</v>
      </c>
      <c r="C27" s="163" t="s">
        <v>127</v>
      </c>
      <c r="D27" s="164">
        <v>1200</v>
      </c>
      <c r="E27" s="164"/>
      <c r="F27" s="164"/>
      <c r="G27" s="164">
        <v>3</v>
      </c>
      <c r="I27" s="161"/>
      <c r="J27" s="162" t="s">
        <v>145</v>
      </c>
      <c r="K27" s="163" t="s">
        <v>38</v>
      </c>
      <c r="L27" s="164">
        <v>200</v>
      </c>
      <c r="M27" s="164"/>
      <c r="N27" s="164">
        <v>100</v>
      </c>
      <c r="O27" s="164">
        <v>3</v>
      </c>
      <c r="Q27" s="161"/>
      <c r="R27" s="162" t="s">
        <v>124</v>
      </c>
      <c r="S27" s="163" t="s">
        <v>38</v>
      </c>
      <c r="T27" s="164">
        <v>900</v>
      </c>
      <c r="U27" s="164"/>
      <c r="V27" s="164">
        <v>700</v>
      </c>
      <c r="W27" s="164">
        <v>5</v>
      </c>
      <c r="AG27" s="161"/>
      <c r="AH27" s="162" t="s">
        <v>121</v>
      </c>
      <c r="AI27" s="163" t="s">
        <v>38</v>
      </c>
      <c r="AJ27" s="164">
        <v>200</v>
      </c>
      <c r="AK27" s="164"/>
      <c r="AL27" s="164">
        <v>700</v>
      </c>
      <c r="AM27" s="164">
        <v>1</v>
      </c>
      <c r="AO27" s="161"/>
      <c r="AP27" s="162" t="s">
        <v>133</v>
      </c>
      <c r="AQ27" s="163" t="s">
        <v>35</v>
      </c>
      <c r="AR27" s="164"/>
      <c r="AS27" s="164"/>
      <c r="AT27" s="164">
        <v>500</v>
      </c>
      <c r="AU27" s="164">
        <v>2</v>
      </c>
    </row>
    <row r="28" spans="1:47" x14ac:dyDescent="0.3">
      <c r="A28" s="161"/>
      <c r="B28" s="161"/>
      <c r="C28" s="163" t="s">
        <v>38</v>
      </c>
      <c r="D28" s="164">
        <v>400</v>
      </c>
      <c r="E28" s="164"/>
      <c r="F28" s="164"/>
      <c r="G28" s="164">
        <v>1</v>
      </c>
      <c r="I28" s="161"/>
      <c r="J28" s="161"/>
      <c r="K28" s="163" t="s">
        <v>35</v>
      </c>
      <c r="L28" s="164">
        <v>100</v>
      </c>
      <c r="M28" s="164"/>
      <c r="N28" s="164">
        <v>100</v>
      </c>
      <c r="O28" s="164">
        <v>1</v>
      </c>
      <c r="Q28" s="161"/>
      <c r="R28" s="161"/>
      <c r="S28" s="163" t="s">
        <v>35</v>
      </c>
      <c r="T28" s="164">
        <v>300</v>
      </c>
      <c r="U28" s="164"/>
      <c r="V28" s="164">
        <v>1600</v>
      </c>
      <c r="W28" s="164">
        <v>3</v>
      </c>
      <c r="AG28" s="161"/>
      <c r="AH28" s="161"/>
      <c r="AI28" s="163" t="s">
        <v>39</v>
      </c>
      <c r="AJ28" s="164"/>
      <c r="AK28" s="164">
        <v>300</v>
      </c>
      <c r="AL28" s="164">
        <v>500</v>
      </c>
      <c r="AM28" s="164">
        <v>1</v>
      </c>
      <c r="AO28" s="161"/>
      <c r="AP28" s="162" t="s">
        <v>341</v>
      </c>
      <c r="AQ28" s="163" t="s">
        <v>38</v>
      </c>
      <c r="AR28" s="164"/>
      <c r="AS28" s="164"/>
      <c r="AT28" s="164">
        <v>500</v>
      </c>
      <c r="AU28" s="164">
        <v>1</v>
      </c>
    </row>
    <row r="29" spans="1:47" x14ac:dyDescent="0.3">
      <c r="A29" s="161"/>
      <c r="B29" s="162" t="s">
        <v>134</v>
      </c>
      <c r="C29" s="163" t="s">
        <v>39</v>
      </c>
      <c r="D29" s="164">
        <v>300</v>
      </c>
      <c r="E29" s="164">
        <v>200</v>
      </c>
      <c r="F29" s="164"/>
      <c r="G29" s="164">
        <v>2</v>
      </c>
      <c r="I29" s="161"/>
      <c r="J29" s="161"/>
      <c r="K29" s="163" t="s">
        <v>36</v>
      </c>
      <c r="L29" s="164"/>
      <c r="M29" s="164">
        <v>600</v>
      </c>
      <c r="N29" s="164"/>
      <c r="O29" s="164">
        <v>1</v>
      </c>
      <c r="Q29" s="161"/>
      <c r="R29" s="161"/>
      <c r="S29" s="163" t="s">
        <v>39</v>
      </c>
      <c r="T29" s="164">
        <v>100</v>
      </c>
      <c r="U29" s="164"/>
      <c r="V29" s="164"/>
      <c r="W29" s="164">
        <v>2</v>
      </c>
      <c r="AG29" s="161"/>
      <c r="AH29" s="162" t="s">
        <v>128</v>
      </c>
      <c r="AI29" s="163" t="s">
        <v>38</v>
      </c>
      <c r="AJ29" s="164"/>
      <c r="AK29" s="164"/>
      <c r="AL29" s="164">
        <v>500</v>
      </c>
      <c r="AM29" s="164">
        <v>2</v>
      </c>
      <c r="AO29" s="161"/>
      <c r="AP29" s="161"/>
      <c r="AQ29" s="163" t="s">
        <v>35</v>
      </c>
      <c r="AR29" s="164"/>
      <c r="AS29" s="164"/>
      <c r="AT29" s="164">
        <v>400</v>
      </c>
      <c r="AU29" s="164">
        <v>1</v>
      </c>
    </row>
    <row r="30" spans="1:47" x14ac:dyDescent="0.3">
      <c r="A30" s="161"/>
      <c r="B30" s="161"/>
      <c r="C30" s="163" t="s">
        <v>127</v>
      </c>
      <c r="D30" s="164">
        <v>100</v>
      </c>
      <c r="E30" s="164"/>
      <c r="F30" s="164"/>
      <c r="G30" s="164">
        <v>1</v>
      </c>
      <c r="I30" s="161"/>
      <c r="J30" s="161"/>
      <c r="K30" s="163" t="s">
        <v>39</v>
      </c>
      <c r="L30" s="164"/>
      <c r="M30" s="164">
        <v>700</v>
      </c>
      <c r="N30" s="164"/>
      <c r="O30" s="164">
        <v>2</v>
      </c>
      <c r="Q30" s="161"/>
      <c r="R30" s="162" t="s">
        <v>338</v>
      </c>
      <c r="S30" s="163" t="s">
        <v>39</v>
      </c>
      <c r="T30" s="164">
        <v>100</v>
      </c>
      <c r="U30" s="164">
        <v>3700</v>
      </c>
      <c r="V30" s="164">
        <v>400</v>
      </c>
      <c r="W30" s="164">
        <v>9</v>
      </c>
      <c r="AG30" s="161"/>
      <c r="AH30" s="161"/>
      <c r="AI30" s="163" t="s">
        <v>35</v>
      </c>
      <c r="AJ30" s="164"/>
      <c r="AK30" s="164">
        <v>100</v>
      </c>
      <c r="AL30" s="164">
        <v>700</v>
      </c>
      <c r="AM30" s="164">
        <v>2</v>
      </c>
      <c r="AO30" s="192"/>
      <c r="AP30" s="162" t="s">
        <v>342</v>
      </c>
      <c r="AQ30" s="163" t="s">
        <v>35</v>
      </c>
      <c r="AR30" s="164"/>
      <c r="AS30" s="164"/>
      <c r="AT30" s="164">
        <v>100</v>
      </c>
      <c r="AU30" s="164">
        <v>3</v>
      </c>
    </row>
    <row r="31" spans="1:47" x14ac:dyDescent="0.3">
      <c r="A31" s="161"/>
      <c r="B31" s="162" t="s">
        <v>136</v>
      </c>
      <c r="C31" s="163" t="s">
        <v>127</v>
      </c>
      <c r="D31" s="164">
        <v>1500</v>
      </c>
      <c r="E31" s="164"/>
      <c r="F31" s="164"/>
      <c r="G31" s="164">
        <v>3</v>
      </c>
      <c r="I31" s="161"/>
      <c r="J31" s="162" t="s">
        <v>146</v>
      </c>
      <c r="K31" s="163" t="s">
        <v>36</v>
      </c>
      <c r="L31" s="164">
        <v>21900</v>
      </c>
      <c r="M31" s="164">
        <v>1200</v>
      </c>
      <c r="N31" s="164">
        <v>1100</v>
      </c>
      <c r="O31" s="164">
        <v>2</v>
      </c>
      <c r="Q31" s="192"/>
      <c r="R31" s="162" t="s">
        <v>339</v>
      </c>
      <c r="S31" s="163" t="s">
        <v>38</v>
      </c>
      <c r="T31" s="164"/>
      <c r="U31" s="164"/>
      <c r="V31" s="164">
        <v>200</v>
      </c>
      <c r="W31" s="164">
        <v>1</v>
      </c>
      <c r="AG31" s="161"/>
      <c r="AH31" s="162" t="s">
        <v>132</v>
      </c>
      <c r="AI31" s="163" t="s">
        <v>35</v>
      </c>
      <c r="AJ31" s="164">
        <v>300</v>
      </c>
      <c r="AK31" s="164"/>
      <c r="AL31" s="164">
        <v>900</v>
      </c>
      <c r="AM31" s="164">
        <v>2</v>
      </c>
      <c r="AO31" s="162" t="s">
        <v>26</v>
      </c>
      <c r="AP31" s="162" t="s">
        <v>138</v>
      </c>
      <c r="AQ31" s="163" t="s">
        <v>38</v>
      </c>
      <c r="AR31" s="164"/>
      <c r="AS31" s="164"/>
      <c r="AT31" s="164">
        <v>2600</v>
      </c>
      <c r="AU31" s="164">
        <v>2</v>
      </c>
    </row>
    <row r="32" spans="1:47" x14ac:dyDescent="0.3">
      <c r="A32" s="161"/>
      <c r="B32" s="161" t="s">
        <v>139</v>
      </c>
      <c r="C32" s="163" t="s">
        <v>39</v>
      </c>
      <c r="D32" s="164">
        <v>5400</v>
      </c>
      <c r="E32" s="164">
        <v>800</v>
      </c>
      <c r="F32" s="164"/>
      <c r="G32" s="164">
        <v>10</v>
      </c>
      <c r="I32" s="161"/>
      <c r="J32" s="161"/>
      <c r="K32" s="163" t="s">
        <v>38</v>
      </c>
      <c r="L32" s="164">
        <v>500</v>
      </c>
      <c r="M32" s="164"/>
      <c r="N32" s="164">
        <v>400</v>
      </c>
      <c r="O32" s="164">
        <v>11</v>
      </c>
      <c r="AG32" s="161"/>
      <c r="AH32" s="161"/>
      <c r="AI32" s="163" t="s">
        <v>38</v>
      </c>
      <c r="AJ32" s="164">
        <v>100</v>
      </c>
      <c r="AK32" s="164"/>
      <c r="AL32" s="164">
        <v>700</v>
      </c>
      <c r="AM32" s="164">
        <v>3</v>
      </c>
      <c r="AO32" s="161"/>
      <c r="AP32" s="161"/>
      <c r="AQ32" s="163" t="s">
        <v>35</v>
      </c>
      <c r="AR32" s="164"/>
      <c r="AS32" s="164"/>
      <c r="AT32" s="164">
        <v>1100</v>
      </c>
      <c r="AU32" s="164">
        <v>4</v>
      </c>
    </row>
    <row r="33" spans="1:47" x14ac:dyDescent="0.3">
      <c r="A33" s="161"/>
      <c r="B33" s="162"/>
      <c r="C33" s="163" t="s">
        <v>127</v>
      </c>
      <c r="D33" s="164">
        <v>1400</v>
      </c>
      <c r="E33" s="164"/>
      <c r="F33" s="164"/>
      <c r="G33" s="164">
        <v>7</v>
      </c>
      <c r="I33" s="192"/>
      <c r="J33" s="162" t="s">
        <v>147</v>
      </c>
      <c r="K33" s="163" t="s">
        <v>35</v>
      </c>
      <c r="L33" s="164">
        <v>600</v>
      </c>
      <c r="M33" s="164">
        <v>100</v>
      </c>
      <c r="N33" s="164">
        <v>600</v>
      </c>
      <c r="O33" s="164">
        <v>5</v>
      </c>
      <c r="AG33" s="161"/>
      <c r="AH33" s="162" t="s">
        <v>135</v>
      </c>
      <c r="AI33" s="163" t="s">
        <v>39</v>
      </c>
      <c r="AJ33" s="164"/>
      <c r="AK33" s="164"/>
      <c r="AL33" s="164">
        <v>300</v>
      </c>
      <c r="AM33" s="164">
        <v>1</v>
      </c>
      <c r="AO33" s="161"/>
      <c r="AP33" s="162" t="s">
        <v>343</v>
      </c>
      <c r="AQ33" s="163" t="s">
        <v>319</v>
      </c>
      <c r="AR33" s="164"/>
      <c r="AS33" s="164">
        <v>100</v>
      </c>
      <c r="AT33" s="164">
        <v>56000</v>
      </c>
      <c r="AU33" s="164">
        <v>1</v>
      </c>
    </row>
    <row r="34" spans="1:47" x14ac:dyDescent="0.3">
      <c r="A34" s="161"/>
      <c r="B34" s="161"/>
      <c r="C34" s="163" t="s">
        <v>36</v>
      </c>
      <c r="D34" s="164">
        <v>1000</v>
      </c>
      <c r="E34" s="164">
        <v>3800</v>
      </c>
      <c r="F34" s="164">
        <v>100</v>
      </c>
      <c r="G34" s="164">
        <v>1</v>
      </c>
      <c r="I34" s="161"/>
      <c r="J34" s="161"/>
      <c r="K34" s="163"/>
      <c r="L34" s="164"/>
      <c r="M34" s="164"/>
      <c r="N34" s="164"/>
      <c r="O34" s="164"/>
      <c r="AG34" s="161"/>
      <c r="AH34" s="161"/>
      <c r="AI34" s="163" t="s">
        <v>38</v>
      </c>
      <c r="AJ34" s="164"/>
      <c r="AK34" s="164"/>
      <c r="AL34" s="164">
        <v>1000</v>
      </c>
      <c r="AM34" s="164">
        <v>3</v>
      </c>
      <c r="AO34" s="161"/>
      <c r="AP34" s="162" t="s">
        <v>141</v>
      </c>
      <c r="AQ34" s="163" t="s">
        <v>319</v>
      </c>
      <c r="AR34" s="164"/>
      <c r="AS34" s="164"/>
      <c r="AT34" s="164">
        <v>21800</v>
      </c>
      <c r="AU34" s="164">
        <v>3</v>
      </c>
    </row>
    <row r="35" spans="1:47" x14ac:dyDescent="0.3">
      <c r="A35" s="161"/>
      <c r="B35" s="162"/>
      <c r="C35" s="163" t="s">
        <v>38</v>
      </c>
      <c r="D35" s="164">
        <v>300</v>
      </c>
      <c r="E35" s="164"/>
      <c r="F35" s="164"/>
      <c r="G35" s="164">
        <v>1</v>
      </c>
      <c r="I35" s="161"/>
      <c r="J35" s="161"/>
      <c r="K35" s="163"/>
      <c r="L35" s="164"/>
      <c r="M35" s="164"/>
      <c r="N35" s="164"/>
      <c r="O35" s="164"/>
      <c r="AG35" s="161"/>
      <c r="AH35" s="162" t="s">
        <v>140</v>
      </c>
      <c r="AI35" s="163" t="s">
        <v>38</v>
      </c>
      <c r="AJ35" s="164">
        <v>200</v>
      </c>
      <c r="AK35" s="164"/>
      <c r="AL35" s="164">
        <v>1600</v>
      </c>
      <c r="AM35" s="164">
        <v>8</v>
      </c>
      <c r="AO35" s="161"/>
      <c r="AP35" s="161"/>
      <c r="AQ35" s="163" t="s">
        <v>326</v>
      </c>
      <c r="AR35" s="164"/>
      <c r="AS35" s="164"/>
      <c r="AT35" s="164">
        <v>100</v>
      </c>
      <c r="AU35" s="164">
        <v>1</v>
      </c>
    </row>
    <row r="36" spans="1:47" x14ac:dyDescent="0.3">
      <c r="A36" s="161"/>
      <c r="B36" s="161"/>
      <c r="C36" s="163" t="s">
        <v>35</v>
      </c>
      <c r="D36" s="164">
        <v>300</v>
      </c>
      <c r="E36" s="164"/>
      <c r="F36" s="164">
        <v>300</v>
      </c>
      <c r="G36" s="164">
        <v>1</v>
      </c>
      <c r="I36" s="161"/>
      <c r="J36" s="162"/>
      <c r="K36" s="163"/>
      <c r="L36" s="164"/>
      <c r="M36" s="164"/>
      <c r="N36" s="164"/>
      <c r="O36" s="164"/>
      <c r="AG36" s="161"/>
      <c r="AH36" s="161"/>
      <c r="AI36" s="163" t="s">
        <v>39</v>
      </c>
      <c r="AJ36" s="164"/>
      <c r="AK36" s="164"/>
      <c r="AL36" s="164">
        <v>300</v>
      </c>
      <c r="AM36" s="164">
        <v>1</v>
      </c>
      <c r="AO36" s="161"/>
      <c r="AP36" s="161"/>
      <c r="AQ36" s="163" t="s">
        <v>35</v>
      </c>
      <c r="AR36" s="164"/>
      <c r="AS36" s="164"/>
      <c r="AT36" s="164">
        <v>200</v>
      </c>
      <c r="AU36" s="164">
        <v>3</v>
      </c>
    </row>
    <row r="37" spans="1:47" x14ac:dyDescent="0.3">
      <c r="A37" s="161"/>
      <c r="B37" s="161"/>
      <c r="C37" s="163"/>
      <c r="D37" s="164"/>
      <c r="E37" s="164"/>
      <c r="F37" s="164"/>
      <c r="G37" s="164"/>
      <c r="I37" s="161"/>
      <c r="J37" s="161"/>
      <c r="K37" s="163"/>
      <c r="L37" s="164"/>
      <c r="M37" s="164"/>
      <c r="N37" s="164"/>
      <c r="O37" s="164"/>
      <c r="AG37" s="161"/>
      <c r="AH37" s="162" t="s">
        <v>143</v>
      </c>
      <c r="AI37" s="163" t="s">
        <v>35</v>
      </c>
      <c r="AJ37" s="164">
        <v>100</v>
      </c>
      <c r="AK37" s="164"/>
      <c r="AL37" s="164">
        <v>200</v>
      </c>
      <c r="AM37" s="164">
        <v>3</v>
      </c>
      <c r="AO37" s="192"/>
      <c r="AP37" s="161"/>
      <c r="AQ37" s="163" t="s">
        <v>38</v>
      </c>
      <c r="AR37" s="164"/>
      <c r="AS37" s="164"/>
      <c r="AT37" s="164">
        <v>200</v>
      </c>
      <c r="AU37" s="164">
        <v>4</v>
      </c>
    </row>
    <row r="38" spans="1:47" x14ac:dyDescent="0.3">
      <c r="A38" s="161"/>
      <c r="B38" s="161"/>
      <c r="C38" s="163"/>
      <c r="D38" s="164"/>
      <c r="E38" s="164"/>
      <c r="F38" s="164"/>
      <c r="G38" s="164"/>
      <c r="AG38" s="192"/>
      <c r="AH38" s="161"/>
      <c r="AI38" s="163" t="s">
        <v>38</v>
      </c>
      <c r="AJ38" s="164"/>
      <c r="AK38" s="164"/>
      <c r="AL38" s="164">
        <v>400</v>
      </c>
      <c r="AM38" s="164">
        <v>2</v>
      </c>
    </row>
    <row r="39" spans="1:47" x14ac:dyDescent="0.3">
      <c r="A39" s="161"/>
      <c r="B39" s="162"/>
      <c r="C39" s="163"/>
      <c r="D39" s="164"/>
      <c r="E39" s="164"/>
      <c r="F39" s="164"/>
      <c r="G39" s="164"/>
    </row>
    <row r="40" spans="1:47" x14ac:dyDescent="0.3">
      <c r="A40" s="161"/>
      <c r="B40" s="161"/>
      <c r="C40" s="163"/>
      <c r="D40" s="164"/>
      <c r="E40" s="164"/>
      <c r="F40" s="164"/>
      <c r="G40" s="164"/>
    </row>
    <row r="41" spans="1:47" x14ac:dyDescent="0.3">
      <c r="A41" s="161"/>
      <c r="B41" s="161"/>
      <c r="C41" s="163"/>
      <c r="D41" s="164"/>
      <c r="E41" s="164"/>
      <c r="F41" s="164"/>
      <c r="G41" s="164"/>
    </row>
    <row r="42" spans="1:47" x14ac:dyDescent="0.3">
      <c r="A42" s="161"/>
      <c r="B42" s="161"/>
      <c r="C42" s="163"/>
      <c r="D42" s="164"/>
      <c r="E42" s="164"/>
      <c r="F42" s="164"/>
      <c r="G42" s="164"/>
    </row>
  </sheetData>
  <mergeCells count="7">
    <mergeCell ref="AG8:AM8"/>
    <mergeCell ref="AO8:AU8"/>
    <mergeCell ref="A4:G4"/>
    <mergeCell ref="A8:G8"/>
    <mergeCell ref="I8:O8"/>
    <mergeCell ref="Q8:W8"/>
    <mergeCell ref="Y8:AE8"/>
  </mergeCells>
  <conditionalFormatting sqref="A10:G1048576">
    <cfRule type="expression" dxfId="17" priority="5">
      <formula>$G10&gt;=1</formula>
    </cfRule>
  </conditionalFormatting>
  <conditionalFormatting sqref="I10:O1048576">
    <cfRule type="expression" dxfId="16" priority="6">
      <formula>$O10&gt;=1</formula>
    </cfRule>
  </conditionalFormatting>
  <conditionalFormatting sqref="Q10:W1048576">
    <cfRule type="expression" dxfId="15" priority="4">
      <formula>$W10&gt;=1</formula>
    </cfRule>
  </conditionalFormatting>
  <conditionalFormatting sqref="Y10:AE1048576">
    <cfRule type="expression" dxfId="14" priority="3">
      <formula>$AE10&gt;=1</formula>
    </cfRule>
  </conditionalFormatting>
  <conditionalFormatting sqref="AG10:AM1048576">
    <cfRule type="expression" dxfId="13" priority="2">
      <formula>$AM10&gt;=1</formula>
    </cfRule>
  </conditionalFormatting>
  <conditionalFormatting sqref="AO10:AU1048576">
    <cfRule type="expression" dxfId="12" priority="1">
      <formula>$AU10&gt;=1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C5F25-4DA3-49B7-B225-546F929F4374}">
  <sheetPr>
    <tabColor theme="6"/>
  </sheetPr>
  <dimension ref="A1:J168"/>
  <sheetViews>
    <sheetView workbookViewId="0">
      <selection activeCell="A29" sqref="A29"/>
    </sheetView>
  </sheetViews>
  <sheetFormatPr baseColWidth="10" defaultColWidth="11.5546875" defaultRowHeight="16.5" x14ac:dyDescent="0.3"/>
  <cols>
    <col min="1" max="1" width="31.33203125" bestFit="1" customWidth="1"/>
  </cols>
  <sheetData>
    <row r="1" spans="1:10" ht="16.5" customHeight="1" x14ac:dyDescent="0.3">
      <c r="A1" s="67"/>
      <c r="B1" s="68"/>
      <c r="C1" s="68"/>
      <c r="D1" s="68"/>
      <c r="E1" s="68"/>
      <c r="F1" s="68"/>
      <c r="G1" s="101"/>
      <c r="H1" s="101"/>
      <c r="I1" s="101"/>
      <c r="J1" s="102"/>
    </row>
    <row r="2" spans="1:10" ht="16.5" customHeight="1" x14ac:dyDescent="0.3">
      <c r="A2" s="81" t="str">
        <f>'Tabeller fra Fisknytt'!A2</f>
        <v>Fisknytt uke 22 2026</v>
      </c>
      <c r="B2" s="79"/>
      <c r="C2" s="79"/>
      <c r="D2" s="79"/>
      <c r="E2" s="79"/>
      <c r="F2" s="79"/>
      <c r="G2" s="105"/>
      <c r="H2" s="105"/>
      <c r="I2" s="105"/>
      <c r="J2" s="106"/>
    </row>
    <row r="3" spans="1:10" ht="17.25" customHeight="1" thickBot="1" x14ac:dyDescent="0.35">
      <c r="A3" s="70"/>
      <c r="B3" s="71"/>
      <c r="C3" s="71"/>
      <c r="D3" s="71"/>
      <c r="E3" s="71"/>
      <c r="F3" s="71"/>
      <c r="G3" s="103"/>
      <c r="H3" s="103"/>
      <c r="I3" s="103"/>
      <c r="J3" s="104"/>
    </row>
    <row r="6" spans="1:10" ht="21.75" thickBot="1" x14ac:dyDescent="0.35">
      <c r="A6" s="118" t="s">
        <v>344</v>
      </c>
      <c r="B6" s="119"/>
      <c r="C6" s="119"/>
      <c r="D6" s="119"/>
      <c r="E6" s="119"/>
      <c r="F6" s="119"/>
      <c r="G6" s="119"/>
      <c r="H6" s="119"/>
      <c r="I6" s="119"/>
      <c r="J6" s="119"/>
    </row>
    <row r="7" spans="1:10" x14ac:dyDescent="0.3">
      <c r="A7" s="55" t="s">
        <v>148</v>
      </c>
      <c r="B7" s="54" t="s">
        <v>149</v>
      </c>
      <c r="C7" s="108" t="s">
        <v>330</v>
      </c>
      <c r="D7" s="108"/>
      <c r="E7" s="108" t="s">
        <v>150</v>
      </c>
      <c r="F7" s="108"/>
      <c r="G7" s="108" t="s">
        <v>151</v>
      </c>
      <c r="H7" s="108"/>
      <c r="I7" s="108" t="s">
        <v>152</v>
      </c>
      <c r="J7" s="109"/>
    </row>
    <row r="8" spans="1:10" x14ac:dyDescent="0.3">
      <c r="A8" s="49" t="s">
        <v>153</v>
      </c>
      <c r="B8" s="48" t="s">
        <v>154</v>
      </c>
      <c r="C8" s="48" t="s">
        <v>9</v>
      </c>
      <c r="D8" s="48" t="s">
        <v>155</v>
      </c>
      <c r="E8" s="48" t="s">
        <v>9</v>
      </c>
      <c r="F8" s="48" t="s">
        <v>155</v>
      </c>
      <c r="G8" s="48" t="s">
        <v>9</v>
      </c>
      <c r="H8" s="48" t="s">
        <v>155</v>
      </c>
      <c r="I8" s="48" t="s">
        <v>156</v>
      </c>
      <c r="J8" s="47" t="s">
        <v>157</v>
      </c>
    </row>
    <row r="9" spans="1:10" ht="17.25" thickBot="1" x14ac:dyDescent="0.35">
      <c r="A9" s="107" t="s">
        <v>158</v>
      </c>
      <c r="B9" s="43"/>
      <c r="C9" s="48" t="s">
        <v>159</v>
      </c>
      <c r="D9" s="48" t="s">
        <v>154</v>
      </c>
      <c r="E9" s="48" t="s">
        <v>159</v>
      </c>
      <c r="F9" s="48" t="s">
        <v>154</v>
      </c>
      <c r="G9" s="48" t="s">
        <v>159</v>
      </c>
      <c r="H9" s="48" t="s">
        <v>154</v>
      </c>
      <c r="I9" s="48" t="s">
        <v>160</v>
      </c>
      <c r="J9" s="47" t="s">
        <v>161</v>
      </c>
    </row>
    <row r="10" spans="1:10" x14ac:dyDescent="0.3">
      <c r="A10" s="112" t="s">
        <v>162</v>
      </c>
      <c r="B10" s="113">
        <v>72</v>
      </c>
      <c r="C10" s="114">
        <v>1576.1</v>
      </c>
      <c r="D10" s="115">
        <v>98.556686018844587</v>
      </c>
      <c r="E10" s="114">
        <v>9481502.9000000004</v>
      </c>
      <c r="F10" s="115">
        <v>101.15197617015808</v>
      </c>
      <c r="G10" s="114">
        <v>15762857.300000001</v>
      </c>
      <c r="H10" s="115">
        <v>80.191538851758139</v>
      </c>
      <c r="I10" s="116">
        <v>-0.39849084975222099</v>
      </c>
      <c r="J10" s="117">
        <v>0.26137966197590179</v>
      </c>
    </row>
    <row r="11" spans="1:10" x14ac:dyDescent="0.3">
      <c r="A11" s="42" t="s">
        <v>163</v>
      </c>
      <c r="B11" s="111">
        <v>69.5</v>
      </c>
      <c r="C11" s="64">
        <v>3768.2</v>
      </c>
      <c r="D11" s="65">
        <v>88.776851114649688</v>
      </c>
      <c r="E11" s="64">
        <v>25233579.300000001</v>
      </c>
      <c r="F11" s="65">
        <v>99.460941506276953</v>
      </c>
      <c r="G11" s="64" t="s">
        <v>327</v>
      </c>
      <c r="H11" s="65" t="s">
        <v>327</v>
      </c>
      <c r="I11" s="66" t="s">
        <v>327</v>
      </c>
      <c r="J11" s="45" t="s">
        <v>327</v>
      </c>
    </row>
    <row r="12" spans="1:10" x14ac:dyDescent="0.3">
      <c r="A12" s="42" t="s">
        <v>164</v>
      </c>
      <c r="B12" s="111">
        <v>67</v>
      </c>
      <c r="C12" s="64">
        <v>9154.9</v>
      </c>
      <c r="D12" s="65">
        <v>85.929612636822441</v>
      </c>
      <c r="E12" s="64">
        <v>19556593.300000001</v>
      </c>
      <c r="F12" s="65">
        <v>97.249135811824914</v>
      </c>
      <c r="G12" s="64" t="s">
        <v>327</v>
      </c>
      <c r="H12" s="65" t="s">
        <v>327</v>
      </c>
      <c r="I12" s="66" t="s">
        <v>327</v>
      </c>
      <c r="J12" s="45" t="s">
        <v>327</v>
      </c>
    </row>
    <row r="13" spans="1:10" x14ac:dyDescent="0.3">
      <c r="A13" s="42" t="s">
        <v>165</v>
      </c>
      <c r="B13" s="111">
        <v>64.5</v>
      </c>
      <c r="C13" s="64">
        <v>5926.5</v>
      </c>
      <c r="D13" s="65">
        <v>83.304047486457748</v>
      </c>
      <c r="E13" s="64">
        <v>5150581.5</v>
      </c>
      <c r="F13" s="65">
        <v>93.25428349379402</v>
      </c>
      <c r="G13" s="64">
        <v>9652678.1999999993</v>
      </c>
      <c r="H13" s="65">
        <v>66.45314352902875</v>
      </c>
      <c r="I13" s="66">
        <v>-0.46640907390862774</v>
      </c>
      <c r="J13" s="45">
        <v>0.4033088359929537</v>
      </c>
    </row>
    <row r="14" spans="1:10" x14ac:dyDescent="0.3">
      <c r="A14" s="42" t="s">
        <v>166</v>
      </c>
      <c r="B14" s="111">
        <v>62</v>
      </c>
      <c r="C14" s="64">
        <v>136.5</v>
      </c>
      <c r="D14" s="65">
        <v>71.626373626373621</v>
      </c>
      <c r="E14" s="64">
        <v>47354.3</v>
      </c>
      <c r="F14" s="65">
        <v>86.319278081727433</v>
      </c>
      <c r="G14" s="64">
        <v>200545.4</v>
      </c>
      <c r="H14" s="65">
        <v>54.244878372424743</v>
      </c>
      <c r="I14" s="66">
        <v>-0.76387241991090282</v>
      </c>
      <c r="J14" s="45">
        <v>0.59128899670660218</v>
      </c>
    </row>
    <row r="15" spans="1:10" x14ac:dyDescent="0.3">
      <c r="A15" s="44" t="s">
        <v>167</v>
      </c>
      <c r="B15" s="110">
        <v>56.664000000000001</v>
      </c>
      <c r="C15" s="61">
        <v>3123.3</v>
      </c>
      <c r="D15" s="62">
        <v>69.844778995088788</v>
      </c>
      <c r="E15" s="61">
        <v>124769.1</v>
      </c>
      <c r="F15" s="62">
        <v>76.531017270224481</v>
      </c>
      <c r="G15" s="61">
        <v>136926.20000000001</v>
      </c>
      <c r="H15" s="62">
        <v>60.579380862263314</v>
      </c>
      <c r="I15" s="63">
        <v>-8.8785783874817267E-2</v>
      </c>
      <c r="J15" s="46">
        <v>0.26331791743183552</v>
      </c>
    </row>
    <row r="16" spans="1:10" x14ac:dyDescent="0.3">
      <c r="A16" s="44" t="s">
        <v>168</v>
      </c>
      <c r="B16" s="110">
        <v>54.697000000000003</v>
      </c>
      <c r="C16" s="61">
        <v>10604.1</v>
      </c>
      <c r="D16" s="62">
        <v>67.73929739834864</v>
      </c>
      <c r="E16" s="61">
        <v>389836.9</v>
      </c>
      <c r="F16" s="62">
        <v>73.244749728788562</v>
      </c>
      <c r="G16" s="61" t="s">
        <v>327</v>
      </c>
      <c r="H16" s="62" t="s">
        <v>327</v>
      </c>
      <c r="I16" s="63" t="s">
        <v>327</v>
      </c>
      <c r="J16" s="46" t="s">
        <v>327</v>
      </c>
    </row>
    <row r="17" spans="1:10" x14ac:dyDescent="0.3">
      <c r="A17" s="44" t="s">
        <v>169</v>
      </c>
      <c r="B17" s="110">
        <v>52.728999999999985</v>
      </c>
      <c r="C17" s="61">
        <v>26307.8</v>
      </c>
      <c r="D17" s="62">
        <v>67.04201234390699</v>
      </c>
      <c r="E17" s="61">
        <v>563271</v>
      </c>
      <c r="F17" s="62">
        <v>67.466437288480023</v>
      </c>
      <c r="G17" s="61" t="s">
        <v>327</v>
      </c>
      <c r="H17" s="62" t="s">
        <v>327</v>
      </c>
      <c r="I17" s="63" t="s">
        <v>327</v>
      </c>
      <c r="J17" s="46" t="s">
        <v>327</v>
      </c>
    </row>
    <row r="18" spans="1:10" x14ac:dyDescent="0.3">
      <c r="A18" s="44" t="s">
        <v>170</v>
      </c>
      <c r="B18" s="110">
        <v>50.761999999999979</v>
      </c>
      <c r="C18" s="61">
        <v>17006.3</v>
      </c>
      <c r="D18" s="62">
        <v>66.250308766184205</v>
      </c>
      <c r="E18" s="61">
        <v>347547.7</v>
      </c>
      <c r="F18" s="62">
        <v>62.852603293102092</v>
      </c>
      <c r="G18" s="61">
        <v>630873.69999999995</v>
      </c>
      <c r="H18" s="62">
        <v>51.935830265522007</v>
      </c>
      <c r="I18" s="63">
        <v>-0.44910098487224931</v>
      </c>
      <c r="J18" s="46">
        <v>0.2101973333586479</v>
      </c>
    </row>
    <row r="19" spans="1:10" x14ac:dyDescent="0.3">
      <c r="A19" s="44" t="s">
        <v>171</v>
      </c>
      <c r="B19" s="110">
        <v>48.79399999999999</v>
      </c>
      <c r="C19" s="61">
        <v>1480.9</v>
      </c>
      <c r="D19" s="62">
        <v>70.17638247011952</v>
      </c>
      <c r="E19" s="61">
        <v>18533.400000000001</v>
      </c>
      <c r="F19" s="62">
        <v>66.042963014841177</v>
      </c>
      <c r="G19" s="61">
        <v>42319.8</v>
      </c>
      <c r="H19" s="62">
        <v>46.366123968324786</v>
      </c>
      <c r="I19" s="63">
        <v>-0.56206314774644495</v>
      </c>
      <c r="J19" s="46">
        <v>0.42437964104911396</v>
      </c>
    </row>
    <row r="20" spans="1:10" x14ac:dyDescent="0.3">
      <c r="A20" s="42" t="s">
        <v>172</v>
      </c>
      <c r="B20" s="111">
        <v>48</v>
      </c>
      <c r="C20" s="64">
        <v>2745.5</v>
      </c>
      <c r="D20" s="65">
        <v>64.595061008923707</v>
      </c>
      <c r="E20" s="64">
        <v>1031539.8</v>
      </c>
      <c r="F20" s="65">
        <v>67.950215212248722</v>
      </c>
      <c r="G20" s="64">
        <v>2221218.1</v>
      </c>
      <c r="H20" s="65">
        <v>51.866748015424548</v>
      </c>
      <c r="I20" s="66">
        <v>-0.53559724729417613</v>
      </c>
      <c r="J20" s="45">
        <v>0.31009206885384721</v>
      </c>
    </row>
    <row r="21" spans="1:10" x14ac:dyDescent="0.3">
      <c r="A21" s="42" t="s">
        <v>173</v>
      </c>
      <c r="B21" s="111">
        <v>46.329999999999991</v>
      </c>
      <c r="C21" s="64">
        <v>26935.4</v>
      </c>
      <c r="D21" s="65">
        <v>63.281657224321904</v>
      </c>
      <c r="E21" s="64">
        <v>4056260.4</v>
      </c>
      <c r="F21" s="65">
        <v>65.100368467468158</v>
      </c>
      <c r="G21" s="64" t="s">
        <v>327</v>
      </c>
      <c r="H21" s="65" t="s">
        <v>327</v>
      </c>
      <c r="I21" s="66" t="s">
        <v>327</v>
      </c>
      <c r="J21" s="45" t="s">
        <v>327</v>
      </c>
    </row>
    <row r="22" spans="1:10" x14ac:dyDescent="0.3">
      <c r="A22" s="42" t="s">
        <v>174</v>
      </c>
      <c r="B22" s="111">
        <v>44.670000000000009</v>
      </c>
      <c r="C22" s="64">
        <v>89389.9</v>
      </c>
      <c r="D22" s="65">
        <v>59.780896163884293</v>
      </c>
      <c r="E22" s="64">
        <v>6293397.5</v>
      </c>
      <c r="F22" s="65">
        <v>61.351226541784449</v>
      </c>
      <c r="G22" s="64" t="s">
        <v>327</v>
      </c>
      <c r="H22" s="65" t="s">
        <v>327</v>
      </c>
      <c r="I22" s="66" t="s">
        <v>327</v>
      </c>
      <c r="J22" s="45" t="s">
        <v>327</v>
      </c>
    </row>
    <row r="23" spans="1:10" x14ac:dyDescent="0.3">
      <c r="A23" s="42" t="s">
        <v>175</v>
      </c>
      <c r="B23" s="111">
        <v>43</v>
      </c>
      <c r="C23" s="64">
        <v>100650.6</v>
      </c>
      <c r="D23" s="65">
        <v>57.655453718110017</v>
      </c>
      <c r="E23" s="64">
        <v>2364048.7999999998</v>
      </c>
      <c r="F23" s="65">
        <v>57.441786074805101</v>
      </c>
      <c r="G23" s="64">
        <v>3195431.8</v>
      </c>
      <c r="H23" s="65">
        <v>44.375110562522309</v>
      </c>
      <c r="I23" s="66">
        <v>-0.26017860872511817</v>
      </c>
      <c r="J23" s="45">
        <v>0.29445955957388548</v>
      </c>
    </row>
    <row r="24" spans="1:10" x14ac:dyDescent="0.3">
      <c r="A24" s="42" t="s">
        <v>176</v>
      </c>
      <c r="B24" s="111">
        <v>41.32999999999997</v>
      </c>
      <c r="C24" s="64">
        <v>10339.5</v>
      </c>
      <c r="D24" s="65">
        <v>58.363530151361282</v>
      </c>
      <c r="E24" s="64">
        <v>156951.6</v>
      </c>
      <c r="F24" s="65">
        <v>55.829185685268563</v>
      </c>
      <c r="G24" s="64">
        <v>255987.4</v>
      </c>
      <c r="H24" s="65">
        <v>36.929599581854433</v>
      </c>
      <c r="I24" s="66">
        <v>-0.38687763538361652</v>
      </c>
      <c r="J24" s="45">
        <v>0.5117733827988904</v>
      </c>
    </row>
    <row r="25" spans="1:10" x14ac:dyDescent="0.3">
      <c r="A25" s="44" t="s">
        <v>177</v>
      </c>
      <c r="B25" s="110" t="s">
        <v>327</v>
      </c>
      <c r="C25" s="61" t="s">
        <v>327</v>
      </c>
      <c r="D25" s="62" t="s">
        <v>327</v>
      </c>
      <c r="E25" s="61">
        <v>1039</v>
      </c>
      <c r="F25" s="62">
        <v>70.163618864292587</v>
      </c>
      <c r="G25" s="61">
        <v>4994.8999999999996</v>
      </c>
      <c r="H25" s="62">
        <v>61.864766061382618</v>
      </c>
      <c r="I25" s="63">
        <v>-0.79198782758413577</v>
      </c>
      <c r="J25" s="46">
        <v>0.13414506077135724</v>
      </c>
    </row>
    <row r="26" spans="1:10" x14ac:dyDescent="0.3">
      <c r="A26" s="44" t="s">
        <v>178</v>
      </c>
      <c r="B26" s="110" t="s">
        <v>327</v>
      </c>
      <c r="C26" s="61" t="s">
        <v>327</v>
      </c>
      <c r="D26" s="62" t="s">
        <v>327</v>
      </c>
      <c r="E26" s="61">
        <v>206.5</v>
      </c>
      <c r="F26" s="62">
        <v>60.629539951573847</v>
      </c>
      <c r="G26" s="61" t="s">
        <v>327</v>
      </c>
      <c r="H26" s="62" t="s">
        <v>327</v>
      </c>
      <c r="I26" s="63" t="s">
        <v>327</v>
      </c>
      <c r="J26" s="46" t="s">
        <v>327</v>
      </c>
    </row>
    <row r="27" spans="1:10" ht="17.25" thickBot="1" x14ac:dyDescent="0.35">
      <c r="A27" s="53" t="s">
        <v>179</v>
      </c>
      <c r="B27" s="52">
        <v>48.67</v>
      </c>
      <c r="C27" s="51">
        <v>2183</v>
      </c>
      <c r="D27" s="41">
        <v>60</v>
      </c>
      <c r="E27" s="51">
        <v>218245</v>
      </c>
      <c r="F27" s="41">
        <v>63.121208412563867</v>
      </c>
      <c r="G27" s="51">
        <v>318088</v>
      </c>
      <c r="H27" s="41">
        <v>51.060192336711857</v>
      </c>
      <c r="I27" s="40">
        <v>-0.31388483690048036</v>
      </c>
      <c r="J27" s="37">
        <v>0.23621172431777618</v>
      </c>
    </row>
    <row r="28" spans="1:10" x14ac:dyDescent="0.3">
      <c r="A28" s="112" t="s">
        <v>180</v>
      </c>
      <c r="B28" s="113">
        <v>29.299999999999997</v>
      </c>
      <c r="C28" s="114">
        <v>44754.8</v>
      </c>
      <c r="D28" s="115">
        <v>30.425964047506277</v>
      </c>
      <c r="E28" s="114">
        <v>2972122.4</v>
      </c>
      <c r="F28" s="115">
        <v>30.145652093135762</v>
      </c>
      <c r="G28" s="114">
        <v>5568339.5</v>
      </c>
      <c r="H28" s="115">
        <v>21.469606141350393</v>
      </c>
      <c r="I28" s="116">
        <v>-0.4662461942200184</v>
      </c>
      <c r="J28" s="117">
        <v>0.40410829591677194</v>
      </c>
    </row>
    <row r="29" spans="1:10" x14ac:dyDescent="0.3">
      <c r="A29" s="42" t="s">
        <v>181</v>
      </c>
      <c r="B29" s="111">
        <v>28.300000000000008</v>
      </c>
      <c r="C29" s="64">
        <v>55027.4</v>
      </c>
      <c r="D29" s="65">
        <v>28.943335778619041</v>
      </c>
      <c r="E29" s="64">
        <v>1348026.8</v>
      </c>
      <c r="F29" s="65">
        <v>29.0595697820205</v>
      </c>
      <c r="G29" s="64">
        <v>2021665.3</v>
      </c>
      <c r="H29" s="65">
        <v>21.092841151060217</v>
      </c>
      <c r="I29" s="66">
        <v>-0.3332097058796033</v>
      </c>
      <c r="J29" s="45">
        <v>0.37769822348279719</v>
      </c>
    </row>
    <row r="30" spans="1:10" x14ac:dyDescent="0.3">
      <c r="A30" s="42" t="s">
        <v>182</v>
      </c>
      <c r="B30" s="111" t="s">
        <v>327</v>
      </c>
      <c r="C30" s="64" t="s">
        <v>327</v>
      </c>
      <c r="D30" s="65" t="s">
        <v>327</v>
      </c>
      <c r="E30" s="64">
        <v>119987.8</v>
      </c>
      <c r="F30" s="65">
        <v>23.863314089579113</v>
      </c>
      <c r="G30" s="64">
        <v>112558.9</v>
      </c>
      <c r="H30" s="65">
        <v>19.9911747840003</v>
      </c>
      <c r="I30" s="66">
        <v>6.6000111941392547E-2</v>
      </c>
      <c r="J30" s="45">
        <v>0.19369243415738796</v>
      </c>
    </row>
    <row r="31" spans="1:10" x14ac:dyDescent="0.3">
      <c r="A31" s="44" t="s">
        <v>183</v>
      </c>
      <c r="B31" s="110">
        <v>26.047999999999998</v>
      </c>
      <c r="C31" s="61">
        <v>24910.1</v>
      </c>
      <c r="D31" s="62">
        <v>28.816231501464465</v>
      </c>
      <c r="E31" s="61">
        <v>1148669.2</v>
      </c>
      <c r="F31" s="62">
        <v>25.882244307838825</v>
      </c>
      <c r="G31" s="61">
        <v>1423061.6</v>
      </c>
      <c r="H31" s="62">
        <v>19.179946558042285</v>
      </c>
      <c r="I31" s="63">
        <v>-0.19281835726577129</v>
      </c>
      <c r="J31" s="46">
        <v>0.34944298356171483</v>
      </c>
    </row>
    <row r="32" spans="1:10" x14ac:dyDescent="0.3">
      <c r="A32" s="44" t="s">
        <v>184</v>
      </c>
      <c r="B32" s="110">
        <v>25.159000000000002</v>
      </c>
      <c r="C32" s="61">
        <v>86798.3</v>
      </c>
      <c r="D32" s="62">
        <v>29.729955800967492</v>
      </c>
      <c r="E32" s="61">
        <v>1885758.5</v>
      </c>
      <c r="F32" s="62">
        <v>26.42676414467898</v>
      </c>
      <c r="G32" s="61">
        <v>4624874</v>
      </c>
      <c r="H32" s="62">
        <v>19.279761025602763</v>
      </c>
      <c r="I32" s="63">
        <v>-0.59225732419953492</v>
      </c>
      <c r="J32" s="46">
        <v>0.37069977732531428</v>
      </c>
    </row>
    <row r="33" spans="1:10" x14ac:dyDescent="0.3">
      <c r="A33" s="44" t="s">
        <v>185</v>
      </c>
      <c r="B33" s="110" t="s">
        <v>327</v>
      </c>
      <c r="C33" s="61" t="s">
        <v>327</v>
      </c>
      <c r="D33" s="62" t="s">
        <v>327</v>
      </c>
      <c r="E33" s="61">
        <v>635706.30000000005</v>
      </c>
      <c r="F33" s="62">
        <v>26.070918335661137</v>
      </c>
      <c r="G33" s="61">
        <v>1497352.4</v>
      </c>
      <c r="H33" s="62">
        <v>17.314354406954102</v>
      </c>
      <c r="I33" s="63">
        <v>-0.57544643465359246</v>
      </c>
      <c r="J33" s="46">
        <v>0.50574013462437073</v>
      </c>
    </row>
    <row r="34" spans="1:10" x14ac:dyDescent="0.3">
      <c r="A34" s="42" t="s">
        <v>186</v>
      </c>
      <c r="B34" s="111">
        <v>21.400000000000023</v>
      </c>
      <c r="C34" s="64">
        <v>57156.7</v>
      </c>
      <c r="D34" s="65">
        <v>24.373556031051478</v>
      </c>
      <c r="E34" s="64">
        <v>3681325.2</v>
      </c>
      <c r="F34" s="65">
        <v>22.507813210851335</v>
      </c>
      <c r="G34" s="64">
        <v>4372268.0999999996</v>
      </c>
      <c r="H34" s="65">
        <v>15.878101134740565</v>
      </c>
      <c r="I34" s="66">
        <v>-0.15802848411788825</v>
      </c>
      <c r="J34" s="45">
        <v>0.41753809349439536</v>
      </c>
    </row>
    <row r="35" spans="1:10" x14ac:dyDescent="0.3">
      <c r="A35" s="42" t="s">
        <v>187</v>
      </c>
      <c r="B35" s="111">
        <v>20.659999999999979</v>
      </c>
      <c r="C35" s="64">
        <v>88398.7</v>
      </c>
      <c r="D35" s="65">
        <v>25.052902135438639</v>
      </c>
      <c r="E35" s="64">
        <v>2453078.7000000002</v>
      </c>
      <c r="F35" s="65">
        <v>22.817810133853428</v>
      </c>
      <c r="G35" s="64">
        <v>2489204.6</v>
      </c>
      <c r="H35" s="65">
        <v>15.546200665867376</v>
      </c>
      <c r="I35" s="66">
        <v>-1.4513029583827664E-2</v>
      </c>
      <c r="J35" s="45">
        <v>0.46774190197810261</v>
      </c>
    </row>
    <row r="36" spans="1:10" x14ac:dyDescent="0.3">
      <c r="A36" s="42" t="s">
        <v>188</v>
      </c>
      <c r="B36" s="111" t="s">
        <v>327</v>
      </c>
      <c r="C36" s="64" t="s">
        <v>327</v>
      </c>
      <c r="D36" s="65" t="s">
        <v>327</v>
      </c>
      <c r="E36" s="64">
        <v>891226.8</v>
      </c>
      <c r="F36" s="65">
        <v>22.201764982830451</v>
      </c>
      <c r="G36" s="64">
        <v>8076705.5</v>
      </c>
      <c r="H36" s="65">
        <v>12.954156331439821</v>
      </c>
      <c r="I36" s="66">
        <v>-0.88965466179248465</v>
      </c>
      <c r="J36" s="45">
        <v>0.71387193536846738</v>
      </c>
    </row>
    <row r="37" spans="1:10" x14ac:dyDescent="0.3">
      <c r="A37" s="44" t="s">
        <v>189</v>
      </c>
      <c r="B37" s="110">
        <v>35.75</v>
      </c>
      <c r="C37" s="61">
        <v>273.3</v>
      </c>
      <c r="D37" s="62">
        <v>36.07535860655738</v>
      </c>
      <c r="E37" s="61">
        <v>36954.199999999997</v>
      </c>
      <c r="F37" s="62">
        <v>36.354535191204668</v>
      </c>
      <c r="G37" s="61">
        <v>51423.9</v>
      </c>
      <c r="H37" s="62">
        <v>28.556414793841803</v>
      </c>
      <c r="I37" s="63">
        <v>-0.28138083653709667</v>
      </c>
      <c r="J37" s="46">
        <v>0.27307771138849446</v>
      </c>
    </row>
    <row r="38" spans="1:10" x14ac:dyDescent="0.3">
      <c r="A38" s="44" t="s">
        <v>190</v>
      </c>
      <c r="B38" s="110">
        <v>32</v>
      </c>
      <c r="C38" s="61">
        <v>833.5</v>
      </c>
      <c r="D38" s="62">
        <v>33.896858726692429</v>
      </c>
      <c r="E38" s="61">
        <v>276955.5</v>
      </c>
      <c r="F38" s="62">
        <v>33.351779047137612</v>
      </c>
      <c r="G38" s="61">
        <v>267231.2</v>
      </c>
      <c r="H38" s="62">
        <v>22.785206627849828</v>
      </c>
      <c r="I38" s="63">
        <v>3.638908929795618E-2</v>
      </c>
      <c r="J38" s="46">
        <v>0.46374705272027283</v>
      </c>
    </row>
    <row r="39" spans="1:10" x14ac:dyDescent="0.3">
      <c r="A39" s="42" t="s">
        <v>191</v>
      </c>
      <c r="B39" s="111">
        <v>29.100999999999999</v>
      </c>
      <c r="C39" s="64">
        <v>30728.2</v>
      </c>
      <c r="D39" s="65">
        <v>29.993969838060444</v>
      </c>
      <c r="E39" s="64">
        <v>557237.80000000005</v>
      </c>
      <c r="F39" s="65">
        <v>28.657064184710542</v>
      </c>
      <c r="G39" s="64">
        <v>849914.3</v>
      </c>
      <c r="H39" s="65">
        <v>22.628546589462797</v>
      </c>
      <c r="I39" s="66">
        <v>-0.34436001370961755</v>
      </c>
      <c r="J39" s="45">
        <v>0.26641205485353547</v>
      </c>
    </row>
    <row r="40" spans="1:10" x14ac:dyDescent="0.3">
      <c r="A40" s="42" t="s">
        <v>192</v>
      </c>
      <c r="B40" s="111">
        <v>26.047999999999981</v>
      </c>
      <c r="C40" s="64">
        <v>63115.4</v>
      </c>
      <c r="D40" s="65">
        <v>29.649343077295438</v>
      </c>
      <c r="E40" s="64">
        <v>3881352</v>
      </c>
      <c r="F40" s="65">
        <v>28.467546821169407</v>
      </c>
      <c r="G40" s="64">
        <v>5232298.3</v>
      </c>
      <c r="H40" s="65">
        <v>19.401787960367731</v>
      </c>
      <c r="I40" s="66">
        <v>-0.25819366988307985</v>
      </c>
      <c r="J40" s="45">
        <v>0.46726409335677788</v>
      </c>
    </row>
    <row r="41" spans="1:10" x14ac:dyDescent="0.3">
      <c r="A41" s="44" t="s">
        <v>193</v>
      </c>
      <c r="B41" s="110">
        <v>25.239999999999931</v>
      </c>
      <c r="C41" s="61">
        <v>90236.3</v>
      </c>
      <c r="D41" s="62">
        <v>27.517663069075294</v>
      </c>
      <c r="E41" s="61">
        <v>2433400.2000000002</v>
      </c>
      <c r="F41" s="62">
        <v>26.105382131554006</v>
      </c>
      <c r="G41" s="61">
        <v>1817912.4</v>
      </c>
      <c r="H41" s="62">
        <v>19.909709807799327</v>
      </c>
      <c r="I41" s="63">
        <v>0.3385684590742658</v>
      </c>
      <c r="J41" s="46">
        <v>0.3111884795692812</v>
      </c>
    </row>
    <row r="42" spans="1:10" x14ac:dyDescent="0.3">
      <c r="A42" s="44" t="s">
        <v>194</v>
      </c>
      <c r="B42" s="110">
        <v>22.559999999999985</v>
      </c>
      <c r="C42" s="61">
        <v>60286</v>
      </c>
      <c r="D42" s="62">
        <v>26.380279003417044</v>
      </c>
      <c r="E42" s="61">
        <v>1824473.1</v>
      </c>
      <c r="F42" s="62">
        <v>24.551531617539375</v>
      </c>
      <c r="G42" s="61">
        <v>2122145.1</v>
      </c>
      <c r="H42" s="62">
        <v>17.238523558073389</v>
      </c>
      <c r="I42" s="63">
        <v>-0.14026939062743635</v>
      </c>
      <c r="J42" s="46">
        <v>0.42422473333228439</v>
      </c>
    </row>
    <row r="43" spans="1:10" ht="17.25" thickBot="1" x14ac:dyDescent="0.35">
      <c r="A43" s="53" t="s">
        <v>195</v>
      </c>
      <c r="B43" s="52" t="s">
        <v>327</v>
      </c>
      <c r="C43" s="51" t="s">
        <v>327</v>
      </c>
      <c r="D43" s="41" t="s">
        <v>327</v>
      </c>
      <c r="E43" s="51">
        <v>25208.5</v>
      </c>
      <c r="F43" s="41">
        <v>27.540037685701254</v>
      </c>
      <c r="G43" s="51">
        <v>75045.899999999994</v>
      </c>
      <c r="H43" s="41">
        <v>20.489898981823124</v>
      </c>
      <c r="I43" s="40">
        <v>-0.66409224221443142</v>
      </c>
      <c r="J43" s="37">
        <v>0.34407874387923565</v>
      </c>
    </row>
    <row r="44" spans="1:10" x14ac:dyDescent="0.3">
      <c r="A44" s="112" t="s">
        <v>196</v>
      </c>
      <c r="B44" s="113">
        <v>381</v>
      </c>
      <c r="C44" s="114">
        <v>425.2</v>
      </c>
      <c r="D44" s="115">
        <v>578.64534336782697</v>
      </c>
      <c r="E44" s="114">
        <v>127009</v>
      </c>
      <c r="F44" s="115">
        <v>618.5167940854584</v>
      </c>
      <c r="G44" s="114">
        <v>173183.4</v>
      </c>
      <c r="H44" s="115">
        <v>608.98646879550824</v>
      </c>
      <c r="I44" s="116">
        <v>-0.26662139673894841</v>
      </c>
      <c r="J44" s="117">
        <v>1.5649486118796421E-2</v>
      </c>
    </row>
    <row r="45" spans="1:10" x14ac:dyDescent="0.3">
      <c r="A45" s="42" t="s">
        <v>197</v>
      </c>
      <c r="B45" s="111">
        <v>376</v>
      </c>
      <c r="C45" s="64">
        <v>2300.4</v>
      </c>
      <c r="D45" s="65">
        <v>576.84054946965739</v>
      </c>
      <c r="E45" s="64">
        <v>128488.5</v>
      </c>
      <c r="F45" s="65">
        <v>602.38021846313086</v>
      </c>
      <c r="G45" s="64">
        <v>276682.3</v>
      </c>
      <c r="H45" s="65">
        <v>557.58106478079742</v>
      </c>
      <c r="I45" s="66">
        <v>-0.5356099757736581</v>
      </c>
      <c r="J45" s="45">
        <v>8.0345543477064435E-2</v>
      </c>
    </row>
    <row r="46" spans="1:10" x14ac:dyDescent="0.3">
      <c r="A46" s="42" t="s">
        <v>198</v>
      </c>
      <c r="B46" s="111">
        <v>331</v>
      </c>
      <c r="C46" s="64">
        <v>5149.3999999999996</v>
      </c>
      <c r="D46" s="65">
        <v>400.19380898745487</v>
      </c>
      <c r="E46" s="64">
        <v>39758.300000000003</v>
      </c>
      <c r="F46" s="65">
        <v>396.61463442853437</v>
      </c>
      <c r="G46" s="64">
        <v>33364.699999999997</v>
      </c>
      <c r="H46" s="65">
        <v>372.57393742488318</v>
      </c>
      <c r="I46" s="66">
        <v>0.19162767835466846</v>
      </c>
      <c r="J46" s="45">
        <v>6.4525976158754189E-2</v>
      </c>
    </row>
    <row r="47" spans="1:10" x14ac:dyDescent="0.3">
      <c r="A47" s="44" t="s">
        <v>199</v>
      </c>
      <c r="B47" s="110">
        <v>110</v>
      </c>
      <c r="C47" s="61">
        <v>23528.3</v>
      </c>
      <c r="D47" s="62">
        <v>121.29667251777647</v>
      </c>
      <c r="E47" s="61">
        <v>415705.2</v>
      </c>
      <c r="F47" s="62">
        <v>121.42224417688303</v>
      </c>
      <c r="G47" s="61">
        <v>388303.4</v>
      </c>
      <c r="H47" s="62">
        <v>113.00254198134758</v>
      </c>
      <c r="I47" s="63">
        <v>7.0568014598893516E-2</v>
      </c>
      <c r="J47" s="46">
        <v>7.450896278886561E-2</v>
      </c>
    </row>
    <row r="48" spans="1:10" x14ac:dyDescent="0.3">
      <c r="A48" s="44" t="s">
        <v>200</v>
      </c>
      <c r="B48" s="110" t="s">
        <v>230</v>
      </c>
      <c r="C48" s="61">
        <v>491</v>
      </c>
      <c r="D48" s="62">
        <v>0.91853360488798375</v>
      </c>
      <c r="E48" s="61">
        <v>491</v>
      </c>
      <c r="F48" s="62">
        <v>0.91853360488798375</v>
      </c>
      <c r="G48" s="61">
        <v>637</v>
      </c>
      <c r="H48" s="62">
        <v>0</v>
      </c>
      <c r="I48" s="63">
        <v>-0.22919937205651492</v>
      </c>
      <c r="J48" s="46" t="s">
        <v>327</v>
      </c>
    </row>
    <row r="49" spans="1:10" x14ac:dyDescent="0.3">
      <c r="A49" s="44" t="s">
        <v>201</v>
      </c>
      <c r="B49" s="110" t="s">
        <v>327</v>
      </c>
      <c r="C49" s="61" t="s">
        <v>327</v>
      </c>
      <c r="D49" s="62" t="s">
        <v>327</v>
      </c>
      <c r="E49" s="61">
        <v>2227</v>
      </c>
      <c r="F49" s="62">
        <v>29.708127525819489</v>
      </c>
      <c r="G49" s="61">
        <v>4135</v>
      </c>
      <c r="H49" s="62">
        <v>24.351874244256347</v>
      </c>
      <c r="I49" s="63">
        <v>-0.46142684401451028</v>
      </c>
      <c r="J49" s="46">
        <v>0.21995240398494056</v>
      </c>
    </row>
    <row r="50" spans="1:10" x14ac:dyDescent="0.3">
      <c r="A50" s="44" t="s">
        <v>202</v>
      </c>
      <c r="B50" s="110">
        <v>28</v>
      </c>
      <c r="C50" s="61">
        <v>276</v>
      </c>
      <c r="D50" s="62">
        <v>35</v>
      </c>
      <c r="E50" s="61">
        <v>3645</v>
      </c>
      <c r="F50" s="62">
        <v>34.197530864197532</v>
      </c>
      <c r="G50" s="61">
        <v>4126</v>
      </c>
      <c r="H50" s="62">
        <v>36.040232670867667</v>
      </c>
      <c r="I50" s="63">
        <v>-0.11657779932137663</v>
      </c>
      <c r="J50" s="46">
        <v>-5.1129020822322346E-2</v>
      </c>
    </row>
    <row r="51" spans="1:10" x14ac:dyDescent="0.3">
      <c r="A51" s="44" t="s">
        <v>203</v>
      </c>
      <c r="B51" s="110">
        <v>45</v>
      </c>
      <c r="C51" s="61">
        <v>571</v>
      </c>
      <c r="D51" s="62">
        <v>46.304728546409805</v>
      </c>
      <c r="E51" s="61">
        <v>818</v>
      </c>
      <c r="F51" s="62">
        <v>51.260391198044012</v>
      </c>
      <c r="G51" s="61">
        <v>520</v>
      </c>
      <c r="H51" s="62">
        <v>77.25284615384615</v>
      </c>
      <c r="I51" s="63">
        <v>0.57307692307692304</v>
      </c>
      <c r="J51" s="46">
        <v>-0.33645951249536021</v>
      </c>
    </row>
    <row r="52" spans="1:10" x14ac:dyDescent="0.3">
      <c r="A52" s="44" t="s">
        <v>204</v>
      </c>
      <c r="B52" s="110">
        <v>65</v>
      </c>
      <c r="C52" s="61">
        <v>667</v>
      </c>
      <c r="D52" s="62">
        <v>87.263868065967017</v>
      </c>
      <c r="E52" s="61">
        <v>12140.4</v>
      </c>
      <c r="F52" s="62">
        <v>69.681229613521793</v>
      </c>
      <c r="G52" s="61">
        <v>17966.400000000001</v>
      </c>
      <c r="H52" s="62">
        <v>85.692264449194042</v>
      </c>
      <c r="I52" s="63">
        <v>-0.32427197435212401</v>
      </c>
      <c r="J52" s="46">
        <v>-0.18684340924570861</v>
      </c>
    </row>
    <row r="53" spans="1:10" x14ac:dyDescent="0.3">
      <c r="A53" s="44" t="s">
        <v>205</v>
      </c>
      <c r="B53" s="110">
        <v>65</v>
      </c>
      <c r="C53" s="61">
        <v>2979</v>
      </c>
      <c r="D53" s="62">
        <v>119.63074857334676</v>
      </c>
      <c r="E53" s="61">
        <v>50404</v>
      </c>
      <c r="F53" s="62">
        <v>116.98417228791365</v>
      </c>
      <c r="G53" s="61">
        <v>70768.5</v>
      </c>
      <c r="H53" s="62">
        <v>99.271398998141834</v>
      </c>
      <c r="I53" s="63">
        <v>-0.28776221058804413</v>
      </c>
      <c r="J53" s="46">
        <v>0.17842775933986149</v>
      </c>
    </row>
    <row r="54" spans="1:10" x14ac:dyDescent="0.3">
      <c r="A54" s="42" t="s">
        <v>206</v>
      </c>
      <c r="B54" s="111" t="s">
        <v>327</v>
      </c>
      <c r="C54" s="64" t="s">
        <v>327</v>
      </c>
      <c r="D54" s="65" t="s">
        <v>327</v>
      </c>
      <c r="E54" s="64">
        <v>72.599999999999994</v>
      </c>
      <c r="F54" s="65">
        <v>56.090909090909093</v>
      </c>
      <c r="G54" s="64">
        <v>1121.4000000000001</v>
      </c>
      <c r="H54" s="65">
        <v>45.811041789287827</v>
      </c>
      <c r="I54" s="66">
        <v>-0.93525949705724998</v>
      </c>
      <c r="J54" s="45">
        <v>0.22439715186798145</v>
      </c>
    </row>
    <row r="55" spans="1:10" x14ac:dyDescent="0.3">
      <c r="A55" s="42" t="s">
        <v>207</v>
      </c>
      <c r="B55" s="111" t="s">
        <v>327</v>
      </c>
      <c r="C55" s="64" t="s">
        <v>327</v>
      </c>
      <c r="D55" s="65" t="s">
        <v>327</v>
      </c>
      <c r="E55" s="64">
        <v>400</v>
      </c>
      <c r="F55" s="65">
        <v>55.332673267326733</v>
      </c>
      <c r="G55" s="64">
        <v>1051.4000000000001</v>
      </c>
      <c r="H55" s="65">
        <v>47.88090395480225</v>
      </c>
      <c r="I55" s="66">
        <v>-0.61955487920867414</v>
      </c>
      <c r="J55" s="45">
        <v>0.15563134145417701</v>
      </c>
    </row>
    <row r="56" spans="1:10" x14ac:dyDescent="0.3">
      <c r="A56" s="42" t="s">
        <v>208</v>
      </c>
      <c r="B56" s="111" t="s">
        <v>327</v>
      </c>
      <c r="C56" s="64" t="s">
        <v>327</v>
      </c>
      <c r="D56" s="65" t="s">
        <v>327</v>
      </c>
      <c r="E56" s="64" t="s">
        <v>327</v>
      </c>
      <c r="F56" s="65" t="s">
        <v>327</v>
      </c>
      <c r="G56" s="64">
        <v>0.7</v>
      </c>
      <c r="H56" s="65">
        <v>75</v>
      </c>
      <c r="I56" s="66" t="s">
        <v>327</v>
      </c>
      <c r="J56" s="45" t="s">
        <v>327</v>
      </c>
    </row>
    <row r="57" spans="1:10" x14ac:dyDescent="0.3">
      <c r="A57" s="44" t="s">
        <v>209</v>
      </c>
      <c r="B57" s="110">
        <v>53.76</v>
      </c>
      <c r="C57" s="61">
        <v>13081.4</v>
      </c>
      <c r="D57" s="62">
        <v>74.256592465753428</v>
      </c>
      <c r="E57" s="61">
        <v>17163.8</v>
      </c>
      <c r="F57" s="62">
        <v>69.890801957585651</v>
      </c>
      <c r="G57" s="61">
        <v>36002.300000000003</v>
      </c>
      <c r="H57" s="62">
        <v>64.249693574077298</v>
      </c>
      <c r="I57" s="63">
        <v>-0.52325823627934887</v>
      </c>
      <c r="J57" s="46">
        <v>8.7799771013761851E-2</v>
      </c>
    </row>
    <row r="58" spans="1:10" x14ac:dyDescent="0.3">
      <c r="A58" s="44" t="s">
        <v>210</v>
      </c>
      <c r="B58" s="110">
        <v>52.639999999999993</v>
      </c>
      <c r="C58" s="61">
        <v>19778.099999999999</v>
      </c>
      <c r="D58" s="62">
        <v>72.208281329633621</v>
      </c>
      <c r="E58" s="61">
        <v>26266.3</v>
      </c>
      <c r="F58" s="62">
        <v>68.033954460173973</v>
      </c>
      <c r="G58" s="61">
        <v>37385.9</v>
      </c>
      <c r="H58" s="62">
        <v>62.435427975698303</v>
      </c>
      <c r="I58" s="63">
        <v>-0.29742763983212928</v>
      </c>
      <c r="J58" s="46">
        <v>8.9669065560898861E-2</v>
      </c>
    </row>
    <row r="59" spans="1:10" ht="17.25" thickBot="1" x14ac:dyDescent="0.35">
      <c r="A59" s="53" t="s">
        <v>211</v>
      </c>
      <c r="B59" s="52">
        <v>51.52</v>
      </c>
      <c r="C59" s="51">
        <v>2348.6999999999998</v>
      </c>
      <c r="D59" s="41">
        <v>69.212160228898426</v>
      </c>
      <c r="E59" s="51">
        <v>2348.6999999999998</v>
      </c>
      <c r="F59" s="41">
        <v>69.212160228898426</v>
      </c>
      <c r="G59" s="51">
        <v>7507</v>
      </c>
      <c r="H59" s="41">
        <v>67.42833485013503</v>
      </c>
      <c r="I59" s="40">
        <v>-0.68713201012388436</v>
      </c>
      <c r="J59" s="37">
        <v>2.645513021681602E-2</v>
      </c>
    </row>
    <row r="60" spans="1:10" x14ac:dyDescent="0.3">
      <c r="A60" s="112" t="s">
        <v>212</v>
      </c>
      <c r="B60" s="113">
        <v>48</v>
      </c>
      <c r="C60" s="114">
        <v>978997.9</v>
      </c>
      <c r="D60" s="115">
        <v>62.5731920671127</v>
      </c>
      <c r="E60" s="114">
        <v>1121089.1000000001</v>
      </c>
      <c r="F60" s="115">
        <v>62.945891758291104</v>
      </c>
      <c r="G60" s="114">
        <v>964498.3</v>
      </c>
      <c r="H60" s="115">
        <v>58.714015317600861</v>
      </c>
      <c r="I60" s="116">
        <v>0.16235466666970802</v>
      </c>
      <c r="J60" s="117">
        <v>7.2076086396047276E-2</v>
      </c>
    </row>
    <row r="61" spans="1:10" x14ac:dyDescent="0.3">
      <c r="A61" s="42" t="s">
        <v>213</v>
      </c>
      <c r="B61" s="111">
        <v>47</v>
      </c>
      <c r="C61" s="64">
        <v>706282.2</v>
      </c>
      <c r="D61" s="65">
        <v>62.744159586635476</v>
      </c>
      <c r="E61" s="64">
        <v>806058.7</v>
      </c>
      <c r="F61" s="65">
        <v>62.40853853447647</v>
      </c>
      <c r="G61" s="64">
        <v>1041502.8</v>
      </c>
      <c r="H61" s="65">
        <v>59.391904131222681</v>
      </c>
      <c r="I61" s="66">
        <v>-0.22606189824933748</v>
      </c>
      <c r="J61" s="45">
        <v>5.0792013614999194E-2</v>
      </c>
    </row>
    <row r="62" spans="1:10" x14ac:dyDescent="0.3">
      <c r="A62" s="42" t="s">
        <v>214</v>
      </c>
      <c r="B62" s="111">
        <v>46</v>
      </c>
      <c r="C62" s="64">
        <v>49899</v>
      </c>
      <c r="D62" s="65">
        <v>61.07474698891761</v>
      </c>
      <c r="E62" s="64">
        <v>56876.3</v>
      </c>
      <c r="F62" s="65">
        <v>61.152825166193992</v>
      </c>
      <c r="G62" s="64">
        <v>118345.2</v>
      </c>
      <c r="H62" s="65">
        <v>60.7093959028334</v>
      </c>
      <c r="I62" s="66">
        <v>-0.51940340630629711</v>
      </c>
      <c r="J62" s="45">
        <v>7.3041290687574862E-3</v>
      </c>
    </row>
    <row r="63" spans="1:10" x14ac:dyDescent="0.3">
      <c r="A63" s="44" t="s">
        <v>215</v>
      </c>
      <c r="B63" s="110">
        <v>12</v>
      </c>
      <c r="C63" s="61">
        <v>5003.7</v>
      </c>
      <c r="D63" s="62">
        <v>15.503819143280825</v>
      </c>
      <c r="E63" s="61">
        <v>268117.5</v>
      </c>
      <c r="F63" s="62">
        <v>19.378194537055371</v>
      </c>
      <c r="G63" s="61">
        <v>188958.3</v>
      </c>
      <c r="H63" s="62">
        <v>13.091316202435237</v>
      </c>
      <c r="I63" s="63">
        <v>0.41892417533392295</v>
      </c>
      <c r="J63" s="46">
        <v>0.48023271590145028</v>
      </c>
    </row>
    <row r="64" spans="1:10" x14ac:dyDescent="0.3">
      <c r="A64" s="44" t="s">
        <v>216</v>
      </c>
      <c r="B64" s="110">
        <v>12</v>
      </c>
      <c r="C64" s="61">
        <v>1374.1</v>
      </c>
      <c r="D64" s="62">
        <v>12.997249108507386</v>
      </c>
      <c r="E64" s="61">
        <v>196048.5</v>
      </c>
      <c r="F64" s="62">
        <v>20.023594757006276</v>
      </c>
      <c r="G64" s="61">
        <v>144021.4</v>
      </c>
      <c r="H64" s="62">
        <v>15.33960341083403</v>
      </c>
      <c r="I64" s="63">
        <v>0.36124562044251762</v>
      </c>
      <c r="J64" s="46">
        <v>0.30535283219017539</v>
      </c>
    </row>
    <row r="65" spans="1:10" x14ac:dyDescent="0.3">
      <c r="A65" s="44" t="s">
        <v>217</v>
      </c>
      <c r="B65" s="110">
        <v>4</v>
      </c>
      <c r="C65" s="61">
        <v>56</v>
      </c>
      <c r="D65" s="62">
        <v>10</v>
      </c>
      <c r="E65" s="61">
        <v>2253.6999999999998</v>
      </c>
      <c r="F65" s="62">
        <v>5.0749782581687164</v>
      </c>
      <c r="G65" s="61">
        <v>2730</v>
      </c>
      <c r="H65" s="62">
        <v>7.2107692307692304</v>
      </c>
      <c r="I65" s="63">
        <v>-0.17446886446886453</v>
      </c>
      <c r="J65" s="46">
        <v>-0.29619460895889355</v>
      </c>
    </row>
    <row r="66" spans="1:10" x14ac:dyDescent="0.3">
      <c r="A66" s="42" t="s">
        <v>218</v>
      </c>
      <c r="B66" s="111">
        <v>10.283999999999999</v>
      </c>
      <c r="C66" s="64">
        <v>735.4</v>
      </c>
      <c r="D66" s="65">
        <v>13.858045039164493</v>
      </c>
      <c r="E66" s="64">
        <v>46365.5</v>
      </c>
      <c r="F66" s="65">
        <v>13.045860670481591</v>
      </c>
      <c r="G66" s="64">
        <v>29573.3</v>
      </c>
      <c r="H66" s="65">
        <v>10.933861517111529</v>
      </c>
      <c r="I66" s="66">
        <v>0.56781623964860195</v>
      </c>
      <c r="J66" s="45">
        <v>0.19316132274629386</v>
      </c>
    </row>
    <row r="67" spans="1:10" x14ac:dyDescent="0.3">
      <c r="A67" s="42" t="s">
        <v>219</v>
      </c>
      <c r="B67" s="111">
        <v>10.284000000000001</v>
      </c>
      <c r="C67" s="64">
        <v>1608</v>
      </c>
      <c r="D67" s="65">
        <v>11.956298507462689</v>
      </c>
      <c r="E67" s="64">
        <v>31199</v>
      </c>
      <c r="F67" s="65">
        <v>12.09780224006894</v>
      </c>
      <c r="G67" s="64">
        <v>47098.7</v>
      </c>
      <c r="H67" s="65">
        <v>11.880589519706287</v>
      </c>
      <c r="I67" s="66">
        <v>-0.33758256597315844</v>
      </c>
      <c r="J67" s="45">
        <v>1.8282991765885284E-2</v>
      </c>
    </row>
    <row r="68" spans="1:10" x14ac:dyDescent="0.3">
      <c r="A68" s="42" t="s">
        <v>220</v>
      </c>
      <c r="B68" s="111">
        <v>3.4279999999999995</v>
      </c>
      <c r="C68" s="64">
        <v>159.6</v>
      </c>
      <c r="D68" s="65">
        <v>8.4681954887218041</v>
      </c>
      <c r="E68" s="64">
        <v>7095</v>
      </c>
      <c r="F68" s="65">
        <v>8.6605513742071878</v>
      </c>
      <c r="G68" s="64">
        <v>38196.5</v>
      </c>
      <c r="H68" s="65">
        <v>6.9790699427903604</v>
      </c>
      <c r="I68" s="66">
        <v>-0.8142499967274488</v>
      </c>
      <c r="J68" s="45">
        <v>0.24093202177374085</v>
      </c>
    </row>
    <row r="69" spans="1:10" x14ac:dyDescent="0.3">
      <c r="A69" s="44" t="s">
        <v>221</v>
      </c>
      <c r="B69" s="110">
        <v>8.58</v>
      </c>
      <c r="C69" s="61">
        <v>23954.7</v>
      </c>
      <c r="D69" s="62">
        <v>17.795071113393195</v>
      </c>
      <c r="E69" s="61">
        <v>560541.5</v>
      </c>
      <c r="F69" s="62">
        <v>13.521981851477554</v>
      </c>
      <c r="G69" s="61">
        <v>330944.90000000002</v>
      </c>
      <c r="H69" s="62">
        <v>10.343173078056227</v>
      </c>
      <c r="I69" s="63">
        <v>0.69376080429098608</v>
      </c>
      <c r="J69" s="46">
        <v>0.3073340018031212</v>
      </c>
    </row>
    <row r="70" spans="1:10" x14ac:dyDescent="0.3">
      <c r="A70" s="44" t="s">
        <v>222</v>
      </c>
      <c r="B70" s="110">
        <v>8.5799999999999947</v>
      </c>
      <c r="C70" s="61">
        <v>27625.200000000001</v>
      </c>
      <c r="D70" s="62">
        <v>10.73945781388008</v>
      </c>
      <c r="E70" s="61">
        <v>545742</v>
      </c>
      <c r="F70" s="62">
        <v>10.682798465208871</v>
      </c>
      <c r="G70" s="61">
        <v>467480.8</v>
      </c>
      <c r="H70" s="62">
        <v>8.9024141312327902</v>
      </c>
      <c r="I70" s="63">
        <v>0.16741051183278546</v>
      </c>
      <c r="J70" s="46">
        <v>0.19998893645374999</v>
      </c>
    </row>
    <row r="71" spans="1:10" ht="17.25" thickBot="1" x14ac:dyDescent="0.35">
      <c r="A71" s="53" t="s">
        <v>223</v>
      </c>
      <c r="B71" s="52">
        <v>2.86</v>
      </c>
      <c r="C71" s="51">
        <v>2657.2</v>
      </c>
      <c r="D71" s="41">
        <v>8.0300617191028145</v>
      </c>
      <c r="E71" s="51">
        <v>141513</v>
      </c>
      <c r="F71" s="41">
        <v>7.6755217541851666</v>
      </c>
      <c r="G71" s="51">
        <v>139290.4</v>
      </c>
      <c r="H71" s="41">
        <v>5.3914475082274071</v>
      </c>
      <c r="I71" s="40">
        <v>1.5956591409027512E-2</v>
      </c>
      <c r="J71" s="37">
        <v>0.42364768320052038</v>
      </c>
    </row>
    <row r="72" spans="1:10" x14ac:dyDescent="0.3">
      <c r="A72" s="126" t="s">
        <v>224</v>
      </c>
      <c r="B72" s="127">
        <v>30</v>
      </c>
      <c r="C72" s="128">
        <v>2980.6</v>
      </c>
      <c r="D72" s="129">
        <v>37.660733760851542</v>
      </c>
      <c r="E72" s="128">
        <v>356208.3</v>
      </c>
      <c r="F72" s="129">
        <v>39.27365324735004</v>
      </c>
      <c r="G72" s="128">
        <v>448269.8</v>
      </c>
      <c r="H72" s="129">
        <v>30.966403501037735</v>
      </c>
      <c r="I72" s="130">
        <v>-0.20537073878275985</v>
      </c>
      <c r="J72" s="131">
        <v>0.26826653427912334</v>
      </c>
    </row>
    <row r="73" spans="1:10" x14ac:dyDescent="0.3">
      <c r="A73" s="132" t="s">
        <v>225</v>
      </c>
      <c r="B73" s="133">
        <v>24</v>
      </c>
      <c r="C73" s="120">
        <v>1050.9000000000001</v>
      </c>
      <c r="D73" s="121">
        <v>28.831972284088096</v>
      </c>
      <c r="E73" s="120">
        <v>51253.599999999999</v>
      </c>
      <c r="F73" s="121">
        <v>32.487316717960681</v>
      </c>
      <c r="G73" s="120">
        <v>61461.8</v>
      </c>
      <c r="H73" s="121">
        <v>27.686975478799134</v>
      </c>
      <c r="I73" s="122">
        <v>-0.16609015681284967</v>
      </c>
      <c r="J73" s="134">
        <v>0.17337904036637489</v>
      </c>
    </row>
    <row r="74" spans="1:10" x14ac:dyDescent="0.3">
      <c r="A74" s="132" t="s">
        <v>226</v>
      </c>
      <c r="B74" s="133">
        <v>10</v>
      </c>
      <c r="C74" s="120">
        <v>76.2</v>
      </c>
      <c r="D74" s="121">
        <v>11.075085324232081</v>
      </c>
      <c r="E74" s="120">
        <v>297.7</v>
      </c>
      <c r="F74" s="121">
        <v>12.041758241758242</v>
      </c>
      <c r="G74" s="120">
        <v>203.3</v>
      </c>
      <c r="H74" s="121">
        <v>13.147938144329897</v>
      </c>
      <c r="I74" s="122">
        <v>0.46433841613379229</v>
      </c>
      <c r="J74" s="134">
        <v>-8.4133336377818321E-2</v>
      </c>
    </row>
    <row r="75" spans="1:10" x14ac:dyDescent="0.3">
      <c r="A75" s="135" t="s">
        <v>227</v>
      </c>
      <c r="B75" s="136">
        <v>19</v>
      </c>
      <c r="C75" s="123">
        <v>16325</v>
      </c>
      <c r="D75" s="124">
        <v>22.144399564348625</v>
      </c>
      <c r="E75" s="123">
        <v>1021009.3</v>
      </c>
      <c r="F75" s="124">
        <v>31.821782975275568</v>
      </c>
      <c r="G75" s="123">
        <v>1436967.2</v>
      </c>
      <c r="H75" s="124">
        <v>19.895489557411487</v>
      </c>
      <c r="I75" s="125">
        <v>-0.28946930730221254</v>
      </c>
      <c r="J75" s="137">
        <v>0.5994470949533024</v>
      </c>
    </row>
    <row r="76" spans="1:10" x14ac:dyDescent="0.3">
      <c r="A76" s="135" t="s">
        <v>228</v>
      </c>
      <c r="B76" s="136">
        <v>12</v>
      </c>
      <c r="C76" s="123">
        <v>256.89999999999998</v>
      </c>
      <c r="D76" s="124">
        <v>13.128065395095367</v>
      </c>
      <c r="E76" s="123">
        <v>22731.8</v>
      </c>
      <c r="F76" s="124">
        <v>14.001112890312246</v>
      </c>
      <c r="G76" s="123">
        <v>34238.6</v>
      </c>
      <c r="H76" s="124">
        <v>11.438031566895649</v>
      </c>
      <c r="I76" s="125">
        <v>-0.33607682557113899</v>
      </c>
      <c r="J76" s="137">
        <v>0.22408412745028231</v>
      </c>
    </row>
    <row r="77" spans="1:10" x14ac:dyDescent="0.3">
      <c r="A77" s="135" t="s">
        <v>229</v>
      </c>
      <c r="B77" s="136" t="s">
        <v>230</v>
      </c>
      <c r="C77" s="123">
        <v>0.7</v>
      </c>
      <c r="D77" s="124">
        <v>3</v>
      </c>
      <c r="E77" s="123">
        <v>612.9</v>
      </c>
      <c r="F77" s="124">
        <v>5.850251256281406</v>
      </c>
      <c r="G77" s="123">
        <v>631</v>
      </c>
      <c r="H77" s="124">
        <v>14.541668515642334</v>
      </c>
      <c r="I77" s="125">
        <v>-2.8684627575277375E-2</v>
      </c>
      <c r="J77" s="137">
        <v>-0.59769050917449085</v>
      </c>
    </row>
    <row r="78" spans="1:10" x14ac:dyDescent="0.3">
      <c r="A78" s="132" t="s">
        <v>231</v>
      </c>
      <c r="B78" s="133">
        <v>48</v>
      </c>
      <c r="C78" s="120">
        <v>52757.3</v>
      </c>
      <c r="D78" s="121">
        <v>84.300226819279644</v>
      </c>
      <c r="E78" s="120">
        <v>476725.5</v>
      </c>
      <c r="F78" s="121">
        <v>82.98782984608053</v>
      </c>
      <c r="G78" s="120">
        <v>286121.3</v>
      </c>
      <c r="H78" s="121">
        <v>71.481631246321129</v>
      </c>
      <c r="I78" s="122">
        <v>0.66616571363264465</v>
      </c>
      <c r="J78" s="134">
        <v>0.16096720792660391</v>
      </c>
    </row>
    <row r="79" spans="1:10" x14ac:dyDescent="0.3">
      <c r="A79" s="132" t="s">
        <v>232</v>
      </c>
      <c r="B79" s="133">
        <v>10</v>
      </c>
      <c r="C79" s="120">
        <v>39294.5</v>
      </c>
      <c r="D79" s="121">
        <v>17.495578261588772</v>
      </c>
      <c r="E79" s="120">
        <v>438192.3</v>
      </c>
      <c r="F79" s="121">
        <v>19.708080356501018</v>
      </c>
      <c r="G79" s="120">
        <v>177857.2</v>
      </c>
      <c r="H79" s="121">
        <v>15.228084497000966</v>
      </c>
      <c r="I79" s="122">
        <v>1.4637310156687497</v>
      </c>
      <c r="J79" s="134">
        <v>0.29419299980784497</v>
      </c>
    </row>
    <row r="80" spans="1:10" x14ac:dyDescent="0.3">
      <c r="A80" s="135" t="s">
        <v>233</v>
      </c>
      <c r="B80" s="136">
        <v>17</v>
      </c>
      <c r="C80" s="123">
        <v>319.60000000000002</v>
      </c>
      <c r="D80" s="124">
        <v>17.000051652892562</v>
      </c>
      <c r="E80" s="123">
        <v>4406.7</v>
      </c>
      <c r="F80" s="124">
        <v>17.156628447242205</v>
      </c>
      <c r="G80" s="123">
        <v>10967.6</v>
      </c>
      <c r="H80" s="124">
        <v>15.2548199208344</v>
      </c>
      <c r="I80" s="125">
        <v>-0.59820744739049569</v>
      </c>
      <c r="J80" s="137">
        <v>0.12466935278668181</v>
      </c>
    </row>
    <row r="81" spans="1:10" x14ac:dyDescent="0.3">
      <c r="A81" s="135" t="s">
        <v>234</v>
      </c>
      <c r="B81" s="136">
        <v>15</v>
      </c>
      <c r="C81" s="123">
        <v>23.2</v>
      </c>
      <c r="D81" s="124">
        <v>17.5</v>
      </c>
      <c r="E81" s="123">
        <v>785.8</v>
      </c>
      <c r="F81" s="124">
        <v>15.273626604925278</v>
      </c>
      <c r="G81" s="123">
        <v>3591.8</v>
      </c>
      <c r="H81" s="124">
        <v>18.598217157560999</v>
      </c>
      <c r="I81" s="125">
        <v>-0.78122389888078392</v>
      </c>
      <c r="J81" s="137">
        <v>-0.17875856188097727</v>
      </c>
    </row>
    <row r="82" spans="1:10" ht="17.25" thickBot="1" x14ac:dyDescent="0.35">
      <c r="A82" s="138" t="s">
        <v>235</v>
      </c>
      <c r="B82" s="139">
        <v>12</v>
      </c>
      <c r="C82" s="140">
        <v>849.6</v>
      </c>
      <c r="D82" s="141">
        <v>13.493306090679122</v>
      </c>
      <c r="E82" s="140">
        <v>35274.5</v>
      </c>
      <c r="F82" s="141">
        <v>13.470687263319707</v>
      </c>
      <c r="G82" s="140">
        <v>60017.599999999999</v>
      </c>
      <c r="H82" s="141">
        <v>13.247506318867392</v>
      </c>
      <c r="I82" s="142">
        <v>-0.4122640692063661</v>
      </c>
      <c r="J82" s="143">
        <v>1.6847015512229307E-2</v>
      </c>
    </row>
    <row r="83" spans="1:10" x14ac:dyDescent="0.3">
      <c r="A83" s="112" t="s">
        <v>236</v>
      </c>
      <c r="B83" s="113">
        <v>57</v>
      </c>
      <c r="C83" s="114">
        <v>664.1</v>
      </c>
      <c r="D83" s="115">
        <v>114.15006100040667</v>
      </c>
      <c r="E83" s="114">
        <v>3812.3</v>
      </c>
      <c r="F83" s="115">
        <v>99.462843581751216</v>
      </c>
      <c r="G83" s="114">
        <v>4295</v>
      </c>
      <c r="H83" s="115">
        <v>78.486105871997992</v>
      </c>
      <c r="I83" s="116">
        <v>-0.11238649592549473</v>
      </c>
      <c r="J83" s="117">
        <v>0.26726689363291795</v>
      </c>
    </row>
    <row r="84" spans="1:10" x14ac:dyDescent="0.3">
      <c r="A84" s="42" t="s">
        <v>237</v>
      </c>
      <c r="B84" s="111">
        <v>67</v>
      </c>
      <c r="C84" s="64">
        <v>411.3</v>
      </c>
      <c r="D84" s="65">
        <v>118.79310344827586</v>
      </c>
      <c r="E84" s="64">
        <v>2627.6</v>
      </c>
      <c r="F84" s="65">
        <v>115.60823311748382</v>
      </c>
      <c r="G84" s="64">
        <v>4634.7</v>
      </c>
      <c r="H84" s="65">
        <v>96.989190921539489</v>
      </c>
      <c r="I84" s="66">
        <v>-0.4330593134399206</v>
      </c>
      <c r="J84" s="45">
        <v>0.19197028059556057</v>
      </c>
    </row>
    <row r="85" spans="1:10" x14ac:dyDescent="0.3">
      <c r="A85" s="42" t="s">
        <v>238</v>
      </c>
      <c r="B85" s="111">
        <v>77</v>
      </c>
      <c r="C85" s="64">
        <v>1274.0999999999999</v>
      </c>
      <c r="D85" s="65">
        <v>130.59565447800742</v>
      </c>
      <c r="E85" s="64">
        <v>13103.6</v>
      </c>
      <c r="F85" s="65">
        <v>125.70003091508657</v>
      </c>
      <c r="G85" s="64">
        <v>11362.1</v>
      </c>
      <c r="H85" s="65">
        <v>104.88835727952272</v>
      </c>
      <c r="I85" s="66">
        <v>0.15327272247207821</v>
      </c>
      <c r="J85" s="45">
        <v>0.19841738564082648</v>
      </c>
    </row>
    <row r="86" spans="1:10" x14ac:dyDescent="0.3">
      <c r="A86" s="42" t="s">
        <v>239</v>
      </c>
      <c r="B86" s="111">
        <v>82</v>
      </c>
      <c r="C86" s="64">
        <v>7272.3</v>
      </c>
      <c r="D86" s="65">
        <v>126.58425860596383</v>
      </c>
      <c r="E86" s="64">
        <v>62691.5</v>
      </c>
      <c r="F86" s="65">
        <v>116.67206698374947</v>
      </c>
      <c r="G86" s="64">
        <v>74951.199999999997</v>
      </c>
      <c r="H86" s="65">
        <v>102.63655432736051</v>
      </c>
      <c r="I86" s="66">
        <v>-0.16356909562488656</v>
      </c>
      <c r="J86" s="45">
        <v>0.13674964780698429</v>
      </c>
    </row>
    <row r="87" spans="1:10" x14ac:dyDescent="0.3">
      <c r="A87" s="44" t="s">
        <v>240</v>
      </c>
      <c r="B87" s="110">
        <v>46</v>
      </c>
      <c r="C87" s="61">
        <v>337.5</v>
      </c>
      <c r="D87" s="62">
        <v>109.28</v>
      </c>
      <c r="E87" s="61">
        <v>6025</v>
      </c>
      <c r="F87" s="62">
        <v>86.392380952380947</v>
      </c>
      <c r="G87" s="61">
        <v>9500.1</v>
      </c>
      <c r="H87" s="62">
        <v>67.042282546901646</v>
      </c>
      <c r="I87" s="63">
        <v>-0.36579614951421568</v>
      </c>
      <c r="J87" s="46">
        <v>0.28862529243305968</v>
      </c>
    </row>
    <row r="88" spans="1:10" x14ac:dyDescent="0.3">
      <c r="A88" s="44" t="s">
        <v>241</v>
      </c>
      <c r="B88" s="110">
        <v>56</v>
      </c>
      <c r="C88" s="61">
        <v>248.5</v>
      </c>
      <c r="D88" s="62">
        <v>108.18478260869566</v>
      </c>
      <c r="E88" s="61">
        <v>6659</v>
      </c>
      <c r="F88" s="62">
        <v>95.018114898708248</v>
      </c>
      <c r="G88" s="61">
        <v>7989.1</v>
      </c>
      <c r="H88" s="62">
        <v>77.331291413116972</v>
      </c>
      <c r="I88" s="63">
        <v>-0.16648934172810459</v>
      </c>
      <c r="J88" s="46">
        <v>0.22871496340472633</v>
      </c>
    </row>
    <row r="89" spans="1:10" x14ac:dyDescent="0.3">
      <c r="A89" s="44" t="s">
        <v>242</v>
      </c>
      <c r="B89" s="110">
        <v>66</v>
      </c>
      <c r="C89" s="61">
        <v>1854.7</v>
      </c>
      <c r="D89" s="62">
        <v>113.98653076082999</v>
      </c>
      <c r="E89" s="61">
        <v>26619.599999999999</v>
      </c>
      <c r="F89" s="62">
        <v>97.489678879299419</v>
      </c>
      <c r="G89" s="61">
        <v>29373.3</v>
      </c>
      <c r="H89" s="62">
        <v>83.262717428788193</v>
      </c>
      <c r="I89" s="63">
        <v>-9.3748404162964358E-2</v>
      </c>
      <c r="J89" s="46">
        <v>0.17086832966602453</v>
      </c>
    </row>
    <row r="90" spans="1:10" x14ac:dyDescent="0.3">
      <c r="A90" s="44" t="s">
        <v>243</v>
      </c>
      <c r="B90" s="110">
        <v>68</v>
      </c>
      <c r="C90" s="61">
        <v>5893.5</v>
      </c>
      <c r="D90" s="62">
        <v>110.11508020164986</v>
      </c>
      <c r="E90" s="61">
        <v>125240</v>
      </c>
      <c r="F90" s="62">
        <v>97.630192304373026</v>
      </c>
      <c r="G90" s="61">
        <v>144669.79999999999</v>
      </c>
      <c r="H90" s="62">
        <v>82.774451576510288</v>
      </c>
      <c r="I90" s="63">
        <v>-0.13430446437335222</v>
      </c>
      <c r="J90" s="46">
        <v>0.17947253584798739</v>
      </c>
    </row>
    <row r="91" spans="1:10" x14ac:dyDescent="0.3">
      <c r="A91" s="42" t="s">
        <v>244</v>
      </c>
      <c r="B91" s="111">
        <v>73</v>
      </c>
      <c r="C91" s="64">
        <v>5904.7</v>
      </c>
      <c r="D91" s="65">
        <v>117.7280918057663</v>
      </c>
      <c r="E91" s="64">
        <v>20114</v>
      </c>
      <c r="F91" s="65">
        <v>101.38522467843424</v>
      </c>
      <c r="G91" s="64">
        <v>21031.1</v>
      </c>
      <c r="H91" s="65">
        <v>87.777851741399516</v>
      </c>
      <c r="I91" s="66">
        <v>-4.3606848904717235E-2</v>
      </c>
      <c r="J91" s="45">
        <v>0.1550205737219808</v>
      </c>
    </row>
    <row r="92" spans="1:10" x14ac:dyDescent="0.3">
      <c r="A92" s="42" t="s">
        <v>245</v>
      </c>
      <c r="B92" s="111">
        <v>78</v>
      </c>
      <c r="C92" s="64">
        <v>27983.7</v>
      </c>
      <c r="D92" s="65">
        <v>113.33588481319164</v>
      </c>
      <c r="E92" s="64">
        <v>123630.39999999999</v>
      </c>
      <c r="F92" s="65">
        <v>102.38090694556423</v>
      </c>
      <c r="G92" s="64">
        <v>150645.9</v>
      </c>
      <c r="H92" s="65">
        <v>90.506224594676482</v>
      </c>
      <c r="I92" s="66">
        <v>-0.17933113347260032</v>
      </c>
      <c r="J92" s="45">
        <v>0.13120293553363194</v>
      </c>
    </row>
    <row r="93" spans="1:10" x14ac:dyDescent="0.3">
      <c r="A93" s="42" t="s">
        <v>246</v>
      </c>
      <c r="B93" s="111">
        <v>49</v>
      </c>
      <c r="C93" s="64">
        <v>2228</v>
      </c>
      <c r="D93" s="65">
        <v>99.530979012190528</v>
      </c>
      <c r="E93" s="64">
        <v>3032.9</v>
      </c>
      <c r="F93" s="65">
        <v>93.238109305760702</v>
      </c>
      <c r="G93" s="64">
        <v>906.8</v>
      </c>
      <c r="H93" s="65">
        <v>65.343130595862931</v>
      </c>
      <c r="I93" s="66">
        <v>2.344618438464932</v>
      </c>
      <c r="J93" s="45">
        <v>0.42689994274109488</v>
      </c>
    </row>
    <row r="94" spans="1:10" x14ac:dyDescent="0.3">
      <c r="A94" s="44" t="s">
        <v>247</v>
      </c>
      <c r="B94" s="110">
        <v>31</v>
      </c>
      <c r="C94" s="61">
        <v>1306.8</v>
      </c>
      <c r="D94" s="62">
        <v>39.935720844811755</v>
      </c>
      <c r="E94" s="61">
        <v>2231.3000000000002</v>
      </c>
      <c r="F94" s="62">
        <v>41.335968592018929</v>
      </c>
      <c r="G94" s="61">
        <v>1527</v>
      </c>
      <c r="H94" s="62">
        <v>42.24793713163065</v>
      </c>
      <c r="I94" s="63">
        <v>0.46123117223313698</v>
      </c>
      <c r="J94" s="46">
        <v>-2.158610813991526E-2</v>
      </c>
    </row>
    <row r="95" spans="1:10" x14ac:dyDescent="0.3">
      <c r="A95" s="44" t="s">
        <v>248</v>
      </c>
      <c r="B95" s="110">
        <v>33</v>
      </c>
      <c r="C95" s="61">
        <v>3174.3</v>
      </c>
      <c r="D95" s="62">
        <v>39.412180553455315</v>
      </c>
      <c r="E95" s="61">
        <v>12484</v>
      </c>
      <c r="F95" s="62">
        <v>38.507367996078088</v>
      </c>
      <c r="G95" s="61">
        <v>24432.799999999999</v>
      </c>
      <c r="H95" s="62">
        <v>35.657090164337006</v>
      </c>
      <c r="I95" s="63">
        <v>-0.48904750990471824</v>
      </c>
      <c r="J95" s="46">
        <v>7.9935794497102045E-2</v>
      </c>
    </row>
    <row r="96" spans="1:10" ht="17.25" thickBot="1" x14ac:dyDescent="0.35">
      <c r="A96" s="53" t="s">
        <v>249</v>
      </c>
      <c r="B96" s="52">
        <v>23</v>
      </c>
      <c r="C96" s="51">
        <v>67.2</v>
      </c>
      <c r="D96" s="41">
        <v>23.75</v>
      </c>
      <c r="E96" s="51">
        <v>1501.4</v>
      </c>
      <c r="F96" s="41">
        <v>50.556742066981059</v>
      </c>
      <c r="G96" s="51">
        <v>1347.7</v>
      </c>
      <c r="H96" s="41">
        <v>34.771240316979792</v>
      </c>
      <c r="I96" s="40">
        <v>0.11404615270460788</v>
      </c>
      <c r="J96" s="37">
        <v>0.45398155504659277</v>
      </c>
    </row>
    <row r="97" spans="1:10" x14ac:dyDescent="0.3">
      <c r="A97" s="112" t="s">
        <v>250</v>
      </c>
      <c r="B97" s="113" t="s">
        <v>230</v>
      </c>
      <c r="C97" s="114">
        <v>11.6</v>
      </c>
      <c r="D97" s="115">
        <v>15</v>
      </c>
      <c r="E97" s="114">
        <v>99.2</v>
      </c>
      <c r="F97" s="115">
        <v>8.8666666666666671</v>
      </c>
      <c r="G97" s="114">
        <v>405</v>
      </c>
      <c r="H97" s="115">
        <v>15.768678629690049</v>
      </c>
      <c r="I97" s="116">
        <v>-0.7550617283950618</v>
      </c>
      <c r="J97" s="117">
        <v>-0.43770388915326947</v>
      </c>
    </row>
    <row r="98" spans="1:10" x14ac:dyDescent="0.3">
      <c r="A98" s="44" t="s">
        <v>251</v>
      </c>
      <c r="B98" s="110">
        <v>13.25</v>
      </c>
      <c r="C98" s="61">
        <v>33751.4</v>
      </c>
      <c r="D98" s="62">
        <v>19.253304751802887</v>
      </c>
      <c r="E98" s="61">
        <v>503936.5</v>
      </c>
      <c r="F98" s="62">
        <v>18.488224250476041</v>
      </c>
      <c r="G98" s="61">
        <v>672148.1</v>
      </c>
      <c r="H98" s="62">
        <v>16.87918558424844</v>
      </c>
      <c r="I98" s="63">
        <v>-0.25025972698576399</v>
      </c>
      <c r="J98" s="46">
        <v>9.5326795134544104E-2</v>
      </c>
    </row>
    <row r="99" spans="1:10" x14ac:dyDescent="0.3">
      <c r="A99" s="42" t="s">
        <v>252</v>
      </c>
      <c r="B99" s="111" t="s">
        <v>327</v>
      </c>
      <c r="C99" s="64" t="s">
        <v>327</v>
      </c>
      <c r="D99" s="65" t="s">
        <v>327</v>
      </c>
      <c r="E99" s="64" t="s">
        <v>327</v>
      </c>
      <c r="F99" s="65" t="s">
        <v>327</v>
      </c>
      <c r="G99" s="64" t="s">
        <v>327</v>
      </c>
      <c r="H99" s="65" t="s">
        <v>327</v>
      </c>
      <c r="I99" s="66" t="s">
        <v>327</v>
      </c>
      <c r="J99" s="45" t="s">
        <v>327</v>
      </c>
    </row>
    <row r="100" spans="1:10" x14ac:dyDescent="0.3">
      <c r="A100" s="42" t="s">
        <v>253</v>
      </c>
      <c r="B100" s="111" t="s">
        <v>327</v>
      </c>
      <c r="C100" s="64" t="s">
        <v>327</v>
      </c>
      <c r="D100" s="65" t="s">
        <v>327</v>
      </c>
      <c r="E100" s="64" t="s">
        <v>327</v>
      </c>
      <c r="F100" s="65" t="s">
        <v>327</v>
      </c>
      <c r="G100" s="64">
        <v>351</v>
      </c>
      <c r="H100" s="65">
        <v>2</v>
      </c>
      <c r="I100" s="66" t="s">
        <v>327</v>
      </c>
      <c r="J100" s="45" t="s">
        <v>327</v>
      </c>
    </row>
    <row r="101" spans="1:10" x14ac:dyDescent="0.3">
      <c r="A101" s="44" t="s">
        <v>254</v>
      </c>
      <c r="B101" s="110">
        <v>15.5</v>
      </c>
      <c r="C101" s="61">
        <v>7556.3</v>
      </c>
      <c r="D101" s="62">
        <v>20.511240355219098</v>
      </c>
      <c r="E101" s="61">
        <v>107958.5</v>
      </c>
      <c r="F101" s="62">
        <v>19.379370540641627</v>
      </c>
      <c r="G101" s="61">
        <v>165684.4</v>
      </c>
      <c r="H101" s="62">
        <v>18.944621286423587</v>
      </c>
      <c r="I101" s="63">
        <v>-0.34840878199758091</v>
      </c>
      <c r="J101" s="46">
        <v>2.29484267668944E-2</v>
      </c>
    </row>
    <row r="102" spans="1:10" x14ac:dyDescent="0.3">
      <c r="A102" s="44" t="s">
        <v>255</v>
      </c>
      <c r="B102" s="110">
        <v>14.5</v>
      </c>
      <c r="C102" s="61">
        <v>94.1</v>
      </c>
      <c r="D102" s="62">
        <v>15.37719298245614</v>
      </c>
      <c r="E102" s="61">
        <v>10702.4</v>
      </c>
      <c r="F102" s="62">
        <v>19.726863753213369</v>
      </c>
      <c r="G102" s="61">
        <v>13355.6</v>
      </c>
      <c r="H102" s="62">
        <v>15.706685560343052</v>
      </c>
      <c r="I102" s="63">
        <v>-0.19865824073796765</v>
      </c>
      <c r="J102" s="46">
        <v>0.25595331220105683</v>
      </c>
    </row>
    <row r="103" spans="1:10" x14ac:dyDescent="0.3">
      <c r="A103" s="42" t="s">
        <v>256</v>
      </c>
      <c r="B103" s="111">
        <v>17.5</v>
      </c>
      <c r="C103" s="64">
        <v>1768.8</v>
      </c>
      <c r="D103" s="65">
        <v>19.96548078119169</v>
      </c>
      <c r="E103" s="64">
        <v>21527.7</v>
      </c>
      <c r="F103" s="65">
        <v>19.98114304115807</v>
      </c>
      <c r="G103" s="64">
        <v>22121.599999999999</v>
      </c>
      <c r="H103" s="65">
        <v>18.170540919672881</v>
      </c>
      <c r="I103" s="66">
        <v>-2.684706350354395E-2</v>
      </c>
      <c r="J103" s="45">
        <v>9.9644921386181001E-2</v>
      </c>
    </row>
    <row r="104" spans="1:10" x14ac:dyDescent="0.3">
      <c r="A104" s="42" t="s">
        <v>257</v>
      </c>
      <c r="B104" s="111">
        <v>15</v>
      </c>
      <c r="C104" s="64">
        <v>232.1</v>
      </c>
      <c r="D104" s="65">
        <v>19.719165085388994</v>
      </c>
      <c r="E104" s="64">
        <v>6081.7</v>
      </c>
      <c r="F104" s="65">
        <v>17.757971933001357</v>
      </c>
      <c r="G104" s="64">
        <v>4418.8</v>
      </c>
      <c r="H104" s="65">
        <v>15.57341828973291</v>
      </c>
      <c r="I104" s="66">
        <v>0.37632388883859863</v>
      </c>
      <c r="J104" s="45">
        <v>0.14027451151868556</v>
      </c>
    </row>
    <row r="105" spans="1:10" x14ac:dyDescent="0.3">
      <c r="A105" s="44" t="s">
        <v>258</v>
      </c>
      <c r="B105" s="110">
        <v>17</v>
      </c>
      <c r="C105" s="61">
        <v>45</v>
      </c>
      <c r="D105" s="62">
        <v>17</v>
      </c>
      <c r="E105" s="61">
        <v>240</v>
      </c>
      <c r="F105" s="62">
        <v>15.783333333333333</v>
      </c>
      <c r="G105" s="61">
        <v>437</v>
      </c>
      <c r="H105" s="62">
        <v>15.148741418764303</v>
      </c>
      <c r="I105" s="63">
        <v>-0.45080091533180777</v>
      </c>
      <c r="J105" s="46">
        <v>4.1890735146022109E-2</v>
      </c>
    </row>
    <row r="106" spans="1:10" ht="17.25" thickBot="1" x14ac:dyDescent="0.35">
      <c r="A106" s="53" t="s">
        <v>259</v>
      </c>
      <c r="B106" s="52">
        <v>15</v>
      </c>
      <c r="C106" s="51">
        <v>263</v>
      </c>
      <c r="D106" s="41">
        <v>15</v>
      </c>
      <c r="E106" s="51">
        <v>500</v>
      </c>
      <c r="F106" s="41">
        <v>15</v>
      </c>
      <c r="G106" s="51">
        <v>1279</v>
      </c>
      <c r="H106" s="41">
        <v>15.234558248631744</v>
      </c>
      <c r="I106" s="40">
        <v>-0.60906958561376079</v>
      </c>
      <c r="J106" s="37">
        <v>-1.5396458814472724E-2</v>
      </c>
    </row>
    <row r="108" spans="1:10" ht="21.75" thickBot="1" x14ac:dyDescent="0.35">
      <c r="A108" s="118" t="s">
        <v>345</v>
      </c>
      <c r="B108" s="119"/>
      <c r="C108" s="119"/>
      <c r="D108" s="119"/>
      <c r="E108" s="119"/>
      <c r="F108" s="119"/>
      <c r="G108" s="119"/>
      <c r="H108" s="119"/>
      <c r="I108" s="119"/>
      <c r="J108" s="119"/>
    </row>
    <row r="109" spans="1:10" x14ac:dyDescent="0.3">
      <c r="A109" s="55" t="s">
        <v>148</v>
      </c>
      <c r="B109" s="54" t="s">
        <v>149</v>
      </c>
      <c r="C109" s="108" t="s">
        <v>330</v>
      </c>
      <c r="D109" s="108"/>
      <c r="E109" s="108" t="s">
        <v>150</v>
      </c>
      <c r="F109" s="108"/>
      <c r="G109" s="108" t="s">
        <v>151</v>
      </c>
      <c r="H109" s="108"/>
      <c r="I109" s="108" t="s">
        <v>152</v>
      </c>
      <c r="J109" s="109"/>
    </row>
    <row r="110" spans="1:10" x14ac:dyDescent="0.3">
      <c r="A110" s="49" t="s">
        <v>153</v>
      </c>
      <c r="B110" s="48" t="s">
        <v>154</v>
      </c>
      <c r="C110" s="48" t="s">
        <v>9</v>
      </c>
      <c r="D110" s="48" t="s">
        <v>155</v>
      </c>
      <c r="E110" s="48" t="s">
        <v>9</v>
      </c>
      <c r="F110" s="48" t="s">
        <v>155</v>
      </c>
      <c r="G110" s="48" t="s">
        <v>9</v>
      </c>
      <c r="H110" s="48" t="s">
        <v>155</v>
      </c>
      <c r="I110" s="48" t="s">
        <v>156</v>
      </c>
      <c r="J110" s="47" t="s">
        <v>157</v>
      </c>
    </row>
    <row r="111" spans="1:10" ht="17.25" thickBot="1" x14ac:dyDescent="0.35">
      <c r="A111" s="107" t="s">
        <v>158</v>
      </c>
      <c r="B111" s="43"/>
      <c r="C111" s="48" t="s">
        <v>159</v>
      </c>
      <c r="D111" s="48" t="s">
        <v>154</v>
      </c>
      <c r="E111" s="48" t="s">
        <v>159</v>
      </c>
      <c r="F111" s="48" t="s">
        <v>154</v>
      </c>
      <c r="G111" s="48" t="s">
        <v>159</v>
      </c>
      <c r="H111" s="48" t="s">
        <v>154</v>
      </c>
      <c r="I111" s="48" t="s">
        <v>160</v>
      </c>
      <c r="J111" s="47" t="s">
        <v>161</v>
      </c>
    </row>
    <row r="112" spans="1:10" x14ac:dyDescent="0.3">
      <c r="A112" s="112" t="s">
        <v>260</v>
      </c>
      <c r="B112" s="113">
        <v>72</v>
      </c>
      <c r="C112" s="114">
        <v>4410</v>
      </c>
      <c r="D112" s="115">
        <v>106.62512585034014</v>
      </c>
      <c r="E112" s="114">
        <v>660588.80000000005</v>
      </c>
      <c r="F112" s="115">
        <v>108.60922490942163</v>
      </c>
      <c r="G112" s="114">
        <v>818549.1</v>
      </c>
      <c r="H112" s="115">
        <v>98.714668389715683</v>
      </c>
      <c r="I112" s="116">
        <v>-0.19297596197955619</v>
      </c>
      <c r="J112" s="117">
        <v>0.10023390323962007</v>
      </c>
    </row>
    <row r="113" spans="1:10" x14ac:dyDescent="0.3">
      <c r="A113" s="42" t="s">
        <v>261</v>
      </c>
      <c r="B113" s="111">
        <v>69.5</v>
      </c>
      <c r="C113" s="64">
        <v>11590.5</v>
      </c>
      <c r="D113" s="65">
        <v>101.44017730037531</v>
      </c>
      <c r="E113" s="64">
        <v>2004245.6</v>
      </c>
      <c r="F113" s="65">
        <v>100.42162179679029</v>
      </c>
      <c r="G113" s="64" t="s">
        <v>327</v>
      </c>
      <c r="H113" s="65" t="s">
        <v>327</v>
      </c>
      <c r="I113" s="66" t="s">
        <v>327</v>
      </c>
      <c r="J113" s="45" t="s">
        <v>327</v>
      </c>
    </row>
    <row r="114" spans="1:10" x14ac:dyDescent="0.3">
      <c r="A114" s="42" t="s">
        <v>262</v>
      </c>
      <c r="B114" s="111">
        <v>67</v>
      </c>
      <c r="C114" s="64">
        <v>102288</v>
      </c>
      <c r="D114" s="65">
        <v>102.43525340215861</v>
      </c>
      <c r="E114" s="64">
        <v>4365070.4000000004</v>
      </c>
      <c r="F114" s="65">
        <v>101.71877420944664</v>
      </c>
      <c r="G114" s="64" t="s">
        <v>327</v>
      </c>
      <c r="H114" s="65" t="s">
        <v>327</v>
      </c>
      <c r="I114" s="66" t="s">
        <v>327</v>
      </c>
      <c r="J114" s="45" t="s">
        <v>327</v>
      </c>
    </row>
    <row r="115" spans="1:10" x14ac:dyDescent="0.3">
      <c r="A115" s="42" t="s">
        <v>263</v>
      </c>
      <c r="B115" s="111">
        <v>64.5</v>
      </c>
      <c r="C115" s="64">
        <v>34104</v>
      </c>
      <c r="D115" s="65">
        <v>99</v>
      </c>
      <c r="E115" s="64">
        <v>5000004.2</v>
      </c>
      <c r="F115" s="65">
        <v>99.953805828341174</v>
      </c>
      <c r="G115" s="64">
        <v>6860635.0999999996</v>
      </c>
      <c r="H115" s="65">
        <v>75.916213765808706</v>
      </c>
      <c r="I115" s="66">
        <v>-0.27120388606588325</v>
      </c>
      <c r="J115" s="45">
        <v>0.31663317847601308</v>
      </c>
    </row>
    <row r="116" spans="1:10" x14ac:dyDescent="0.3">
      <c r="A116" s="42" t="s">
        <v>264</v>
      </c>
      <c r="B116" s="111">
        <v>62</v>
      </c>
      <c r="C116" s="64">
        <v>11587.5</v>
      </c>
      <c r="D116" s="65">
        <v>83.563132686084131</v>
      </c>
      <c r="E116" s="64">
        <v>1238013.8</v>
      </c>
      <c r="F116" s="65">
        <v>95.437135346840876</v>
      </c>
      <c r="G116" s="64">
        <v>1129253.3999999999</v>
      </c>
      <c r="H116" s="65">
        <v>68.70022796477744</v>
      </c>
      <c r="I116" s="66">
        <v>9.6311775550111375E-2</v>
      </c>
      <c r="J116" s="45">
        <v>0.38918222215756593</v>
      </c>
    </row>
    <row r="117" spans="1:10" x14ac:dyDescent="0.3">
      <c r="A117" s="44" t="s">
        <v>265</v>
      </c>
      <c r="B117" s="110" t="s">
        <v>327</v>
      </c>
      <c r="C117" s="61" t="s">
        <v>327</v>
      </c>
      <c r="D117" s="62" t="s">
        <v>327</v>
      </c>
      <c r="E117" s="61">
        <v>10076.1</v>
      </c>
      <c r="F117" s="62">
        <v>192.86673855298108</v>
      </c>
      <c r="G117" s="61">
        <v>401228.3</v>
      </c>
      <c r="H117" s="62">
        <v>146.99075801086875</v>
      </c>
      <c r="I117" s="63">
        <v>-0.97488686615575226</v>
      </c>
      <c r="J117" s="46">
        <v>0.31210112229450632</v>
      </c>
    </row>
    <row r="118" spans="1:10" x14ac:dyDescent="0.3">
      <c r="A118" s="44" t="s">
        <v>266</v>
      </c>
      <c r="B118" s="110" t="s">
        <v>327</v>
      </c>
      <c r="C118" s="61" t="s">
        <v>327</v>
      </c>
      <c r="D118" s="62" t="s">
        <v>327</v>
      </c>
      <c r="E118" s="61">
        <v>2366</v>
      </c>
      <c r="F118" s="62">
        <v>165</v>
      </c>
      <c r="G118" s="61">
        <v>880.8</v>
      </c>
      <c r="H118" s="62">
        <v>150</v>
      </c>
      <c r="I118" s="63">
        <v>1.6861943687556769</v>
      </c>
      <c r="J118" s="46">
        <v>0.1</v>
      </c>
    </row>
    <row r="119" spans="1:10" x14ac:dyDescent="0.3">
      <c r="A119" s="44" t="s">
        <v>267</v>
      </c>
      <c r="B119" s="110" t="s">
        <v>327</v>
      </c>
      <c r="C119" s="61" t="s">
        <v>327</v>
      </c>
      <c r="D119" s="62" t="s">
        <v>327</v>
      </c>
      <c r="E119" s="61">
        <v>459759.7</v>
      </c>
      <c r="F119" s="62">
        <v>183.21641779981232</v>
      </c>
      <c r="G119" s="61">
        <v>521516.2</v>
      </c>
      <c r="H119" s="62">
        <v>150.51257593975788</v>
      </c>
      <c r="I119" s="63">
        <v>-0.11841722270564174</v>
      </c>
      <c r="J119" s="46">
        <v>0.21728311840961406</v>
      </c>
    </row>
    <row r="120" spans="1:10" x14ac:dyDescent="0.3">
      <c r="A120" s="44" t="s">
        <v>268</v>
      </c>
      <c r="B120" s="110" t="s">
        <v>327</v>
      </c>
      <c r="C120" s="61" t="s">
        <v>327</v>
      </c>
      <c r="D120" s="62" t="s">
        <v>327</v>
      </c>
      <c r="E120" s="61" t="s">
        <v>327</v>
      </c>
      <c r="F120" s="62" t="s">
        <v>327</v>
      </c>
      <c r="G120" s="61">
        <v>716.9</v>
      </c>
      <c r="H120" s="62">
        <v>150</v>
      </c>
      <c r="I120" s="63" t="s">
        <v>327</v>
      </c>
      <c r="J120" s="46" t="s">
        <v>327</v>
      </c>
    </row>
    <row r="121" spans="1:10" x14ac:dyDescent="0.3">
      <c r="A121" s="42" t="s">
        <v>269</v>
      </c>
      <c r="B121" s="111">
        <v>29.3</v>
      </c>
      <c r="C121" s="64">
        <v>5722.7</v>
      </c>
      <c r="D121" s="65">
        <v>52.6</v>
      </c>
      <c r="E121" s="64">
        <v>1417065.6</v>
      </c>
      <c r="F121" s="65">
        <v>48.489119267979646</v>
      </c>
      <c r="G121" s="64">
        <v>4679672.2</v>
      </c>
      <c r="H121" s="65">
        <v>29.376120866149016</v>
      </c>
      <c r="I121" s="66">
        <v>-0.69718699527714778</v>
      </c>
      <c r="J121" s="45">
        <v>0.65063043854286118</v>
      </c>
    </row>
    <row r="122" spans="1:10" x14ac:dyDescent="0.3">
      <c r="A122" s="42" t="s">
        <v>270</v>
      </c>
      <c r="B122" s="111">
        <v>28.3</v>
      </c>
      <c r="C122" s="64">
        <v>16757.599999999999</v>
      </c>
      <c r="D122" s="65">
        <v>52.493853218400062</v>
      </c>
      <c r="E122" s="64">
        <v>2974396.4</v>
      </c>
      <c r="F122" s="65">
        <v>47.956176073808678</v>
      </c>
      <c r="G122" s="64">
        <v>8033616.7999999998</v>
      </c>
      <c r="H122" s="65">
        <v>29.646480115865664</v>
      </c>
      <c r="I122" s="66">
        <v>-0.62975625125659473</v>
      </c>
      <c r="J122" s="45">
        <v>0.61760100647308758</v>
      </c>
    </row>
    <row r="123" spans="1:10" x14ac:dyDescent="0.3">
      <c r="A123" s="42" t="s">
        <v>271</v>
      </c>
      <c r="B123" s="111">
        <v>26.199999999999996</v>
      </c>
      <c r="C123" s="64">
        <v>100159.3</v>
      </c>
      <c r="D123" s="65">
        <v>39.003658750269572</v>
      </c>
      <c r="E123" s="64">
        <v>3535630.7</v>
      </c>
      <c r="F123" s="65">
        <v>36.424805393821799</v>
      </c>
      <c r="G123" s="64">
        <v>3821286.4</v>
      </c>
      <c r="H123" s="65">
        <v>27.52977596373092</v>
      </c>
      <c r="I123" s="66">
        <v>-7.4753805420080449E-2</v>
      </c>
      <c r="J123" s="45">
        <v>0.32310576888855286</v>
      </c>
    </row>
    <row r="124" spans="1:10" x14ac:dyDescent="0.3">
      <c r="A124" s="44" t="s">
        <v>272</v>
      </c>
      <c r="B124" s="110" t="s">
        <v>327</v>
      </c>
      <c r="C124" s="61" t="s">
        <v>327</v>
      </c>
      <c r="D124" s="62" t="s">
        <v>327</v>
      </c>
      <c r="E124" s="61">
        <v>618318.19999999995</v>
      </c>
      <c r="F124" s="62">
        <v>83.474474794862971</v>
      </c>
      <c r="G124" s="61">
        <v>733686.9</v>
      </c>
      <c r="H124" s="62">
        <v>58.35635894226256</v>
      </c>
      <c r="I124" s="63">
        <v>-0.15724514094499992</v>
      </c>
      <c r="J124" s="46">
        <v>0.4304263718278265</v>
      </c>
    </row>
    <row r="125" spans="1:10" x14ac:dyDescent="0.3">
      <c r="A125" s="42" t="s">
        <v>273</v>
      </c>
      <c r="B125" s="111" t="s">
        <v>327</v>
      </c>
      <c r="C125" s="64" t="s">
        <v>327</v>
      </c>
      <c r="D125" s="65" t="s">
        <v>327</v>
      </c>
      <c r="E125" s="64" t="s">
        <v>327</v>
      </c>
      <c r="F125" s="65" t="s">
        <v>327</v>
      </c>
      <c r="G125" s="64">
        <v>214.4</v>
      </c>
      <c r="H125" s="65">
        <v>24.157462686567165</v>
      </c>
      <c r="I125" s="66" t="s">
        <v>327</v>
      </c>
      <c r="J125" s="45" t="s">
        <v>327</v>
      </c>
    </row>
    <row r="126" spans="1:10" ht="17.25" thickBot="1" x14ac:dyDescent="0.35">
      <c r="A126" s="50" t="s">
        <v>274</v>
      </c>
      <c r="B126" s="39" t="s">
        <v>327</v>
      </c>
      <c r="C126" s="38" t="s">
        <v>327</v>
      </c>
      <c r="D126" s="58" t="s">
        <v>327</v>
      </c>
      <c r="E126" s="38">
        <v>3716.8</v>
      </c>
      <c r="F126" s="58">
        <v>28.566254842875594</v>
      </c>
      <c r="G126" s="38">
        <v>77278.399999999994</v>
      </c>
      <c r="H126" s="58">
        <v>25.314073790347624</v>
      </c>
      <c r="I126" s="57">
        <v>-0.95190376612352223</v>
      </c>
      <c r="J126" s="56">
        <v>0.12847323901568311</v>
      </c>
    </row>
    <row r="127" spans="1:10" x14ac:dyDescent="0.3">
      <c r="A127" s="112" t="s">
        <v>275</v>
      </c>
      <c r="B127" s="113" t="s">
        <v>327</v>
      </c>
      <c r="C127" s="114" t="s">
        <v>327</v>
      </c>
      <c r="D127" s="115" t="s">
        <v>327</v>
      </c>
      <c r="E127" s="114">
        <v>2181410.7000000002</v>
      </c>
      <c r="F127" s="115">
        <v>75.776089767965289</v>
      </c>
      <c r="G127" s="114">
        <v>1748812.2</v>
      </c>
      <c r="H127" s="115">
        <v>62.384108766301864</v>
      </c>
      <c r="I127" s="116">
        <v>0.24736704146963306</v>
      </c>
      <c r="J127" s="117">
        <v>0.21466974950033099</v>
      </c>
    </row>
    <row r="128" spans="1:10" x14ac:dyDescent="0.3">
      <c r="A128" s="42" t="s">
        <v>276</v>
      </c>
      <c r="B128" s="111">
        <v>32</v>
      </c>
      <c r="C128" s="64">
        <v>16377.2</v>
      </c>
      <c r="D128" s="65">
        <v>68.149999999999991</v>
      </c>
      <c r="E128" s="64">
        <v>7283762</v>
      </c>
      <c r="F128" s="65">
        <v>74.394875644263209</v>
      </c>
      <c r="G128" s="64">
        <v>6669776.4000000004</v>
      </c>
      <c r="H128" s="65">
        <v>57.314156600811998</v>
      </c>
      <c r="I128" s="66">
        <v>9.2054900071312673E-2</v>
      </c>
      <c r="J128" s="45">
        <v>0.29801919903344126</v>
      </c>
    </row>
    <row r="129" spans="1:10" x14ac:dyDescent="0.3">
      <c r="A129" s="42" t="s">
        <v>277</v>
      </c>
      <c r="B129" s="111">
        <v>28</v>
      </c>
      <c r="C129" s="64">
        <v>12748.4</v>
      </c>
      <c r="D129" s="65">
        <v>66.310893916099275</v>
      </c>
      <c r="E129" s="64">
        <v>3829555.2000000002</v>
      </c>
      <c r="F129" s="65">
        <v>72.803015657766053</v>
      </c>
      <c r="G129" s="64">
        <v>2034117.5</v>
      </c>
      <c r="H129" s="65">
        <v>53.229251295871528</v>
      </c>
      <c r="I129" s="66">
        <v>0.88266174397496711</v>
      </c>
      <c r="J129" s="45">
        <v>0.36772571256159431</v>
      </c>
    </row>
    <row r="130" spans="1:10" x14ac:dyDescent="0.3">
      <c r="A130" s="44" t="s">
        <v>278</v>
      </c>
      <c r="B130" s="110" t="s">
        <v>327</v>
      </c>
      <c r="C130" s="61" t="s">
        <v>327</v>
      </c>
      <c r="D130" s="62" t="s">
        <v>327</v>
      </c>
      <c r="E130" s="61">
        <v>2220.6999999999998</v>
      </c>
      <c r="F130" s="62">
        <v>73</v>
      </c>
      <c r="G130" s="61">
        <v>6699.1</v>
      </c>
      <c r="H130" s="62">
        <v>51.36478304742684</v>
      </c>
      <c r="I130" s="63">
        <v>-0.66850770999089437</v>
      </c>
      <c r="J130" s="46">
        <v>0.42120720986199112</v>
      </c>
    </row>
    <row r="131" spans="1:10" x14ac:dyDescent="0.3">
      <c r="A131" s="44" t="s">
        <v>279</v>
      </c>
      <c r="B131" s="110" t="s">
        <v>327</v>
      </c>
      <c r="C131" s="61" t="s">
        <v>327</v>
      </c>
      <c r="D131" s="62" t="s">
        <v>327</v>
      </c>
      <c r="E131" s="61">
        <v>5048</v>
      </c>
      <c r="F131" s="62">
        <v>59.945095413458318</v>
      </c>
      <c r="G131" s="61">
        <v>249985.9</v>
      </c>
      <c r="H131" s="62">
        <v>48.116008858806687</v>
      </c>
      <c r="I131" s="63">
        <v>-0.97980686110696646</v>
      </c>
      <c r="J131" s="46">
        <v>0.24584513211316675</v>
      </c>
    </row>
    <row r="132" spans="1:10" x14ac:dyDescent="0.3">
      <c r="A132" s="42" t="s">
        <v>280</v>
      </c>
      <c r="B132" s="111" t="s">
        <v>327</v>
      </c>
      <c r="C132" s="64" t="s">
        <v>327</v>
      </c>
      <c r="D132" s="65" t="s">
        <v>327</v>
      </c>
      <c r="E132" s="64" t="s">
        <v>327</v>
      </c>
      <c r="F132" s="65" t="s">
        <v>327</v>
      </c>
      <c r="G132" s="64">
        <v>126816.9</v>
      </c>
      <c r="H132" s="65">
        <v>84.9130540762295</v>
      </c>
      <c r="I132" s="66" t="s">
        <v>327</v>
      </c>
      <c r="J132" s="45" t="s">
        <v>327</v>
      </c>
    </row>
    <row r="133" spans="1:10" x14ac:dyDescent="0.3">
      <c r="A133" s="44" t="s">
        <v>281</v>
      </c>
      <c r="B133" s="110">
        <v>69.27</v>
      </c>
      <c r="C133" s="61">
        <v>313.8</v>
      </c>
      <c r="D133" s="62">
        <v>168.7</v>
      </c>
      <c r="E133" s="61">
        <v>249973</v>
      </c>
      <c r="F133" s="62">
        <v>153.91842813702036</v>
      </c>
      <c r="G133" s="61">
        <v>167463.6</v>
      </c>
      <c r="H133" s="62">
        <v>107.09869932262114</v>
      </c>
      <c r="I133" s="63">
        <v>0.49270050327354714</v>
      </c>
      <c r="J133" s="46">
        <v>0.43716430834851472</v>
      </c>
    </row>
    <row r="134" spans="1:10" x14ac:dyDescent="0.3">
      <c r="A134" s="42" t="s">
        <v>282</v>
      </c>
      <c r="B134" s="111" t="s">
        <v>327</v>
      </c>
      <c r="C134" s="64" t="s">
        <v>327</v>
      </c>
      <c r="D134" s="65" t="s">
        <v>327</v>
      </c>
      <c r="E134" s="64">
        <v>3613</v>
      </c>
      <c r="F134" s="65">
        <v>88.917520066426789</v>
      </c>
      <c r="G134" s="64">
        <v>3304</v>
      </c>
      <c r="H134" s="65">
        <v>72.569249394673122</v>
      </c>
      <c r="I134" s="66">
        <v>9.3523002421307511E-2</v>
      </c>
      <c r="J134" s="45">
        <v>0.22527821092433259</v>
      </c>
    </row>
    <row r="135" spans="1:10" x14ac:dyDescent="0.3">
      <c r="A135" s="44" t="s">
        <v>283</v>
      </c>
      <c r="B135" s="110">
        <v>70.08</v>
      </c>
      <c r="C135" s="61">
        <v>1681.9</v>
      </c>
      <c r="D135" s="62">
        <v>97.100000000000009</v>
      </c>
      <c r="E135" s="61">
        <v>162521.60000000001</v>
      </c>
      <c r="F135" s="62">
        <v>104.3189198318301</v>
      </c>
      <c r="G135" s="61">
        <v>270960.40000000002</v>
      </c>
      <c r="H135" s="62">
        <v>93.538828648249634</v>
      </c>
      <c r="I135" s="63">
        <v>-0.40020165308288597</v>
      </c>
      <c r="J135" s="46">
        <v>0.11524723304071642</v>
      </c>
    </row>
    <row r="136" spans="1:10" x14ac:dyDescent="0.3">
      <c r="A136" s="44" t="s">
        <v>284</v>
      </c>
      <c r="B136" s="110">
        <v>68.62</v>
      </c>
      <c r="C136" s="61">
        <v>4876.3</v>
      </c>
      <c r="D136" s="62">
        <v>91.142077844311373</v>
      </c>
      <c r="E136" s="61">
        <v>268212</v>
      </c>
      <c r="F136" s="62">
        <v>96.891573756035442</v>
      </c>
      <c r="G136" s="61">
        <v>374597</v>
      </c>
      <c r="H136" s="62">
        <v>85.110821715457192</v>
      </c>
      <c r="I136" s="63">
        <v>-0.28399853709453093</v>
      </c>
      <c r="J136" s="46">
        <v>0.13841661733643817</v>
      </c>
    </row>
    <row r="137" spans="1:10" x14ac:dyDescent="0.3">
      <c r="A137" s="44" t="s">
        <v>285</v>
      </c>
      <c r="B137" s="110">
        <v>67.16</v>
      </c>
      <c r="C137" s="61">
        <v>1204.5</v>
      </c>
      <c r="D137" s="62">
        <v>80</v>
      </c>
      <c r="E137" s="61">
        <v>56451</v>
      </c>
      <c r="F137" s="62">
        <v>97.765193327298604</v>
      </c>
      <c r="G137" s="61">
        <v>89518.6</v>
      </c>
      <c r="H137" s="62">
        <v>82.868176272955594</v>
      </c>
      <c r="I137" s="63">
        <v>-0.36939362322467068</v>
      </c>
      <c r="J137" s="46">
        <v>0.17976764693450506</v>
      </c>
    </row>
    <row r="138" spans="1:10" x14ac:dyDescent="0.3">
      <c r="A138" s="42" t="s">
        <v>286</v>
      </c>
      <c r="B138" s="111" t="s">
        <v>327</v>
      </c>
      <c r="C138" s="64" t="s">
        <v>327</v>
      </c>
      <c r="D138" s="65" t="s">
        <v>327</v>
      </c>
      <c r="E138" s="64" t="s">
        <v>327</v>
      </c>
      <c r="F138" s="65" t="s">
        <v>327</v>
      </c>
      <c r="G138" s="64" t="s">
        <v>327</v>
      </c>
      <c r="H138" s="65" t="s">
        <v>327</v>
      </c>
      <c r="I138" s="66" t="s">
        <v>327</v>
      </c>
      <c r="J138" s="45" t="s">
        <v>327</v>
      </c>
    </row>
    <row r="139" spans="1:10" x14ac:dyDescent="0.3">
      <c r="A139" s="42" t="s">
        <v>287</v>
      </c>
      <c r="B139" s="111" t="s">
        <v>327</v>
      </c>
      <c r="C139" s="64" t="s">
        <v>327</v>
      </c>
      <c r="D139" s="65" t="s">
        <v>327</v>
      </c>
      <c r="E139" s="64" t="s">
        <v>327</v>
      </c>
      <c r="F139" s="65" t="s">
        <v>327</v>
      </c>
      <c r="G139" s="64" t="s">
        <v>327</v>
      </c>
      <c r="H139" s="65" t="s">
        <v>327</v>
      </c>
      <c r="I139" s="66" t="s">
        <v>327</v>
      </c>
      <c r="J139" s="45" t="s">
        <v>327</v>
      </c>
    </row>
    <row r="140" spans="1:10" ht="17.25" thickBot="1" x14ac:dyDescent="0.35">
      <c r="A140" s="50" t="s">
        <v>288</v>
      </c>
      <c r="B140" s="39">
        <v>67.16</v>
      </c>
      <c r="C140" s="38">
        <v>3194.6</v>
      </c>
      <c r="D140" s="58">
        <v>84.95</v>
      </c>
      <c r="E140" s="38">
        <v>38649.4</v>
      </c>
      <c r="F140" s="58">
        <v>95.240774316139508</v>
      </c>
      <c r="G140" s="38">
        <v>99520.6</v>
      </c>
      <c r="H140" s="58">
        <v>81.532616917258579</v>
      </c>
      <c r="I140" s="57">
        <v>-0.61164422240219618</v>
      </c>
      <c r="J140" s="56">
        <v>0.16813096300824396</v>
      </c>
    </row>
    <row r="141" spans="1:10" x14ac:dyDescent="0.3">
      <c r="A141" s="112" t="s">
        <v>289</v>
      </c>
      <c r="B141" s="113" t="s">
        <v>327</v>
      </c>
      <c r="C141" s="114" t="s">
        <v>327</v>
      </c>
      <c r="D141" s="115" t="s">
        <v>327</v>
      </c>
      <c r="E141" s="114" t="s">
        <v>327</v>
      </c>
      <c r="F141" s="115" t="s">
        <v>327</v>
      </c>
      <c r="G141" s="114" t="s">
        <v>327</v>
      </c>
      <c r="H141" s="115" t="s">
        <v>327</v>
      </c>
      <c r="I141" s="116" t="s">
        <v>327</v>
      </c>
      <c r="J141" s="117" t="s">
        <v>327</v>
      </c>
    </row>
    <row r="142" spans="1:10" x14ac:dyDescent="0.3">
      <c r="A142" s="42" t="s">
        <v>290</v>
      </c>
      <c r="B142" s="111" t="s">
        <v>327</v>
      </c>
      <c r="C142" s="64" t="s">
        <v>327</v>
      </c>
      <c r="D142" s="65" t="s">
        <v>327</v>
      </c>
      <c r="E142" s="64">
        <v>2486261.7000000002</v>
      </c>
      <c r="F142" s="65">
        <v>180.37269105482699</v>
      </c>
      <c r="G142" s="64">
        <v>3689173.5</v>
      </c>
      <c r="H142" s="65">
        <v>213.11792751134311</v>
      </c>
      <c r="I142" s="66">
        <v>-0.32606539106930044</v>
      </c>
      <c r="J142" s="45">
        <v>-0.15364843698929681</v>
      </c>
    </row>
    <row r="143" spans="1:10" x14ac:dyDescent="0.3">
      <c r="A143" s="44" t="s">
        <v>291</v>
      </c>
      <c r="B143" s="110" t="s">
        <v>327</v>
      </c>
      <c r="C143" s="61" t="s">
        <v>327</v>
      </c>
      <c r="D143" s="62" t="s">
        <v>327</v>
      </c>
      <c r="E143" s="61">
        <v>77968.800000000003</v>
      </c>
      <c r="F143" s="62">
        <v>48.970421245421242</v>
      </c>
      <c r="G143" s="61">
        <v>44906.400000000001</v>
      </c>
      <c r="H143" s="62">
        <v>28.132047325102882</v>
      </c>
      <c r="I143" s="63">
        <v>0.73625140291806956</v>
      </c>
      <c r="J143" s="46">
        <v>0.74073435464911197</v>
      </c>
    </row>
    <row r="144" spans="1:10" x14ac:dyDescent="0.3">
      <c r="A144" s="44" t="s">
        <v>292</v>
      </c>
      <c r="B144" s="110" t="s">
        <v>327</v>
      </c>
      <c r="C144" s="61" t="s">
        <v>327</v>
      </c>
      <c r="D144" s="62" t="s">
        <v>327</v>
      </c>
      <c r="E144" s="61">
        <v>839858.6</v>
      </c>
      <c r="F144" s="62">
        <v>43.658959241472317</v>
      </c>
      <c r="G144" s="61">
        <v>360757.6</v>
      </c>
      <c r="H144" s="62">
        <v>23.661948937458284</v>
      </c>
      <c r="I144" s="63">
        <v>1.3280413219291847</v>
      </c>
      <c r="J144" s="46">
        <v>0.84511256265782764</v>
      </c>
    </row>
    <row r="145" spans="1:10" x14ac:dyDescent="0.3">
      <c r="A145" s="44" t="s">
        <v>293</v>
      </c>
      <c r="B145" s="110">
        <v>4</v>
      </c>
      <c r="C145" s="61">
        <v>22923.599999999999</v>
      </c>
      <c r="D145" s="62">
        <v>34</v>
      </c>
      <c r="E145" s="61">
        <v>247072</v>
      </c>
      <c r="F145" s="62">
        <v>31.91364794877606</v>
      </c>
      <c r="G145" s="61">
        <v>84770</v>
      </c>
      <c r="H145" s="62">
        <v>22.018757060280759</v>
      </c>
      <c r="I145" s="63">
        <v>1.914616019818332</v>
      </c>
      <c r="J145" s="46">
        <v>0.44938462518143302</v>
      </c>
    </row>
    <row r="146" spans="1:10" x14ac:dyDescent="0.3">
      <c r="A146" s="42" t="s">
        <v>294</v>
      </c>
      <c r="B146" s="111">
        <v>19</v>
      </c>
      <c r="C146" s="64">
        <v>11431</v>
      </c>
      <c r="D146" s="65">
        <v>62.2</v>
      </c>
      <c r="E146" s="64">
        <v>248129.4</v>
      </c>
      <c r="F146" s="65">
        <v>57.007323653922228</v>
      </c>
      <c r="G146" s="64">
        <v>217267.4</v>
      </c>
      <c r="H146" s="65">
        <v>35.171691270756675</v>
      </c>
      <c r="I146" s="66">
        <v>0.14204616062971251</v>
      </c>
      <c r="J146" s="45">
        <v>0.62082975240149108</v>
      </c>
    </row>
    <row r="147" spans="1:10" x14ac:dyDescent="0.3">
      <c r="A147" s="42" t="s">
        <v>295</v>
      </c>
      <c r="B147" s="111" t="s">
        <v>327</v>
      </c>
      <c r="C147" s="64" t="s">
        <v>327</v>
      </c>
      <c r="D147" s="65" t="s">
        <v>327</v>
      </c>
      <c r="E147" s="64">
        <v>532</v>
      </c>
      <c r="F147" s="65">
        <v>38.200447368421052</v>
      </c>
      <c r="G147" s="64">
        <v>1156.4000000000001</v>
      </c>
      <c r="H147" s="65">
        <v>27.643825665859563</v>
      </c>
      <c r="I147" s="66">
        <v>-0.53995157384987902</v>
      </c>
      <c r="J147" s="45">
        <v>0.38187991163607421</v>
      </c>
    </row>
    <row r="148" spans="1:10" x14ac:dyDescent="0.3">
      <c r="A148" s="42" t="s">
        <v>296</v>
      </c>
      <c r="B148" s="111" t="s">
        <v>230</v>
      </c>
      <c r="C148" s="64">
        <v>10218.6</v>
      </c>
      <c r="D148" s="65">
        <v>56.4</v>
      </c>
      <c r="E148" s="64">
        <v>27340.6</v>
      </c>
      <c r="F148" s="65">
        <v>56.158193455886114</v>
      </c>
      <c r="G148" s="64">
        <v>4461.8</v>
      </c>
      <c r="H148" s="65">
        <v>38.624807028553505</v>
      </c>
      <c r="I148" s="66">
        <v>5.1277063068716657</v>
      </c>
      <c r="J148" s="45">
        <v>0.45394107508086706</v>
      </c>
    </row>
    <row r="149" spans="1:10" x14ac:dyDescent="0.3">
      <c r="A149" s="42" t="s">
        <v>297</v>
      </c>
      <c r="B149" s="111" t="s">
        <v>230</v>
      </c>
      <c r="C149" s="64">
        <v>449.4</v>
      </c>
      <c r="D149" s="65">
        <v>30.022429906542058</v>
      </c>
      <c r="E149" s="64">
        <v>108669.9</v>
      </c>
      <c r="F149" s="65">
        <v>51.628435236204496</v>
      </c>
      <c r="G149" s="64">
        <v>135895.20000000001</v>
      </c>
      <c r="H149" s="65">
        <v>32.090895557753328</v>
      </c>
      <c r="I149" s="66">
        <v>-0.20034040937428266</v>
      </c>
      <c r="J149" s="45">
        <v>0.60881877363907955</v>
      </c>
    </row>
    <row r="150" spans="1:10" x14ac:dyDescent="0.3">
      <c r="A150" s="44" t="s">
        <v>298</v>
      </c>
      <c r="B150" s="110">
        <v>17</v>
      </c>
      <c r="C150" s="61">
        <v>47.9</v>
      </c>
      <c r="D150" s="62">
        <v>18</v>
      </c>
      <c r="E150" s="61">
        <v>200393.9</v>
      </c>
      <c r="F150" s="62">
        <v>33.261057636887614</v>
      </c>
      <c r="G150" s="61">
        <v>276821</v>
      </c>
      <c r="H150" s="62">
        <v>36.106297513134102</v>
      </c>
      <c r="I150" s="63">
        <v>-0.2760885192958627</v>
      </c>
      <c r="J150" s="46">
        <v>-7.8801762357702212E-2</v>
      </c>
    </row>
    <row r="151" spans="1:10" x14ac:dyDescent="0.3">
      <c r="A151" s="44" t="s">
        <v>299</v>
      </c>
      <c r="B151" s="110" t="s">
        <v>327</v>
      </c>
      <c r="C151" s="61" t="s">
        <v>327</v>
      </c>
      <c r="D151" s="62" t="s">
        <v>327</v>
      </c>
      <c r="E151" s="61">
        <v>18673.7</v>
      </c>
      <c r="F151" s="62">
        <v>20.140845630467439</v>
      </c>
      <c r="G151" s="61">
        <v>56351.3</v>
      </c>
      <c r="H151" s="62">
        <v>28.432229444834856</v>
      </c>
      <c r="I151" s="63">
        <v>-0.6686198898694441</v>
      </c>
      <c r="J151" s="46">
        <v>-0.29161919329803637</v>
      </c>
    </row>
    <row r="152" spans="1:10" x14ac:dyDescent="0.3">
      <c r="A152" s="44" t="s">
        <v>300</v>
      </c>
      <c r="B152" s="110" t="s">
        <v>230</v>
      </c>
      <c r="C152" s="61">
        <v>3913.9</v>
      </c>
      <c r="D152" s="62">
        <v>18.299430860033727</v>
      </c>
      <c r="E152" s="61">
        <v>78130.899999999994</v>
      </c>
      <c r="F152" s="62">
        <v>19.903785395688317</v>
      </c>
      <c r="G152" s="61">
        <v>71968</v>
      </c>
      <c r="H152" s="62">
        <v>29.678979961482021</v>
      </c>
      <c r="I152" s="63">
        <v>8.5633892841262702E-2</v>
      </c>
      <c r="J152" s="46">
        <v>-0.32936423618601951</v>
      </c>
    </row>
    <row r="153" spans="1:10" ht="17.25" thickBot="1" x14ac:dyDescent="0.35">
      <c r="A153" s="50" t="s">
        <v>301</v>
      </c>
      <c r="B153" s="39" t="s">
        <v>327</v>
      </c>
      <c r="C153" s="38" t="s">
        <v>327</v>
      </c>
      <c r="D153" s="58" t="s">
        <v>327</v>
      </c>
      <c r="E153" s="38" t="s">
        <v>327</v>
      </c>
      <c r="F153" s="58" t="s">
        <v>327</v>
      </c>
      <c r="G153" s="38">
        <v>166.9</v>
      </c>
      <c r="H153" s="58">
        <v>90</v>
      </c>
      <c r="I153" s="57" t="s">
        <v>327</v>
      </c>
      <c r="J153" s="56" t="s">
        <v>327</v>
      </c>
    </row>
    <row r="154" spans="1:10" x14ac:dyDescent="0.3">
      <c r="A154" s="112" t="s">
        <v>302</v>
      </c>
      <c r="B154" s="113" t="s">
        <v>327</v>
      </c>
      <c r="C154" s="114" t="s">
        <v>327</v>
      </c>
      <c r="D154" s="115" t="s">
        <v>327</v>
      </c>
      <c r="E154" s="114">
        <v>106.7</v>
      </c>
      <c r="F154" s="115">
        <v>99.81</v>
      </c>
      <c r="G154" s="114" t="s">
        <v>327</v>
      </c>
      <c r="H154" s="115" t="s">
        <v>327</v>
      </c>
      <c r="I154" s="116" t="s">
        <v>327</v>
      </c>
      <c r="J154" s="117" t="s">
        <v>327</v>
      </c>
    </row>
    <row r="155" spans="1:10" x14ac:dyDescent="0.3">
      <c r="A155" s="42" t="s">
        <v>303</v>
      </c>
      <c r="B155" s="111" t="s">
        <v>327</v>
      </c>
      <c r="C155" s="64" t="s">
        <v>327</v>
      </c>
      <c r="D155" s="65" t="s">
        <v>327</v>
      </c>
      <c r="E155" s="64">
        <v>199.8</v>
      </c>
      <c r="F155" s="65">
        <v>130.39121621621624</v>
      </c>
      <c r="G155" s="64">
        <v>67.5</v>
      </c>
      <c r="H155" s="65">
        <v>123.15</v>
      </c>
      <c r="I155" s="66">
        <v>1.9600000000000002</v>
      </c>
      <c r="J155" s="45">
        <v>5.8799969274999836E-2</v>
      </c>
    </row>
    <row r="156" spans="1:10" x14ac:dyDescent="0.3">
      <c r="A156" s="42" t="s">
        <v>304</v>
      </c>
      <c r="B156" s="111">
        <v>77</v>
      </c>
      <c r="C156" s="64">
        <v>465.8</v>
      </c>
      <c r="D156" s="65">
        <v>139.19999999999999</v>
      </c>
      <c r="E156" s="64">
        <v>860.1</v>
      </c>
      <c r="F156" s="65">
        <v>137.12056514913658</v>
      </c>
      <c r="G156" s="64">
        <v>976.2</v>
      </c>
      <c r="H156" s="65">
        <v>115.41507607192256</v>
      </c>
      <c r="I156" s="66">
        <v>-0.11893054701905349</v>
      </c>
      <c r="J156" s="45">
        <v>0.18806459100445369</v>
      </c>
    </row>
    <row r="157" spans="1:10" x14ac:dyDescent="0.3">
      <c r="A157" s="42" t="s">
        <v>305</v>
      </c>
      <c r="B157" s="111" t="s">
        <v>327</v>
      </c>
      <c r="C157" s="64" t="s">
        <v>327</v>
      </c>
      <c r="D157" s="65" t="s">
        <v>327</v>
      </c>
      <c r="E157" s="64" t="s">
        <v>327</v>
      </c>
      <c r="F157" s="65" t="s">
        <v>327</v>
      </c>
      <c r="G157" s="64" t="s">
        <v>327</v>
      </c>
      <c r="H157" s="65" t="s">
        <v>327</v>
      </c>
      <c r="I157" s="66" t="s">
        <v>327</v>
      </c>
      <c r="J157" s="45" t="s">
        <v>327</v>
      </c>
    </row>
    <row r="158" spans="1:10" x14ac:dyDescent="0.3">
      <c r="A158" s="44" t="s">
        <v>306</v>
      </c>
      <c r="B158" s="110" t="s">
        <v>327</v>
      </c>
      <c r="C158" s="61" t="s">
        <v>327</v>
      </c>
      <c r="D158" s="62" t="s">
        <v>327</v>
      </c>
      <c r="E158" s="61">
        <v>594.20000000000005</v>
      </c>
      <c r="F158" s="62">
        <v>89.627499999999998</v>
      </c>
      <c r="G158" s="61">
        <v>297</v>
      </c>
      <c r="H158" s="62">
        <v>0</v>
      </c>
      <c r="I158" s="63">
        <v>1.0006734006734008</v>
      </c>
      <c r="J158" s="46" t="s">
        <v>327</v>
      </c>
    </row>
    <row r="159" spans="1:10" x14ac:dyDescent="0.3">
      <c r="A159" s="44" t="s">
        <v>307</v>
      </c>
      <c r="B159" s="110" t="s">
        <v>327</v>
      </c>
      <c r="C159" s="61" t="s">
        <v>327</v>
      </c>
      <c r="D159" s="62" t="s">
        <v>327</v>
      </c>
      <c r="E159" s="61">
        <v>267.3</v>
      </c>
      <c r="F159" s="62">
        <v>98.327272727272728</v>
      </c>
      <c r="G159" s="61">
        <v>135</v>
      </c>
      <c r="H159" s="62">
        <v>72.853999999999999</v>
      </c>
      <c r="I159" s="63">
        <v>0.98000000000000009</v>
      </c>
      <c r="J159" s="46">
        <v>0.34964823794538019</v>
      </c>
    </row>
    <row r="160" spans="1:10" x14ac:dyDescent="0.3">
      <c r="A160" s="44" t="s">
        <v>308</v>
      </c>
      <c r="B160" s="110" t="s">
        <v>327</v>
      </c>
      <c r="C160" s="61" t="s">
        <v>327</v>
      </c>
      <c r="D160" s="62" t="s">
        <v>327</v>
      </c>
      <c r="E160" s="61">
        <v>2569.3000000000002</v>
      </c>
      <c r="F160" s="62">
        <v>94.804177614293209</v>
      </c>
      <c r="G160" s="61">
        <v>525.29999999999995</v>
      </c>
      <c r="H160" s="62">
        <v>88.112827763496142</v>
      </c>
      <c r="I160" s="63">
        <v>3.8911098419950512</v>
      </c>
      <c r="J160" s="46">
        <v>7.5940700357016527E-2</v>
      </c>
    </row>
    <row r="161" spans="1:10" x14ac:dyDescent="0.3">
      <c r="A161" s="44" t="s">
        <v>309</v>
      </c>
      <c r="B161" s="110" t="s">
        <v>327</v>
      </c>
      <c r="C161" s="61" t="s">
        <v>327</v>
      </c>
      <c r="D161" s="62" t="s">
        <v>327</v>
      </c>
      <c r="E161" s="61" t="s">
        <v>327</v>
      </c>
      <c r="F161" s="62" t="s">
        <v>327</v>
      </c>
      <c r="G161" s="61" t="s">
        <v>327</v>
      </c>
      <c r="H161" s="62" t="s">
        <v>327</v>
      </c>
      <c r="I161" s="63" t="s">
        <v>327</v>
      </c>
      <c r="J161" s="46" t="s">
        <v>327</v>
      </c>
    </row>
    <row r="162" spans="1:10" x14ac:dyDescent="0.3">
      <c r="A162" s="42" t="s">
        <v>310</v>
      </c>
      <c r="B162" s="111" t="s">
        <v>327</v>
      </c>
      <c r="C162" s="64" t="s">
        <v>327</v>
      </c>
      <c r="D162" s="65" t="s">
        <v>327</v>
      </c>
      <c r="E162" s="64">
        <v>29390.7</v>
      </c>
      <c r="F162" s="65">
        <v>41.387652144621612</v>
      </c>
      <c r="G162" s="64">
        <v>40604</v>
      </c>
      <c r="H162" s="65">
        <v>28.455082899869964</v>
      </c>
      <c r="I162" s="66">
        <v>-0.27616244704955173</v>
      </c>
      <c r="J162" s="45">
        <v>0.45449065427993351</v>
      </c>
    </row>
    <row r="163" spans="1:10" x14ac:dyDescent="0.3">
      <c r="A163" s="42" t="s">
        <v>311</v>
      </c>
      <c r="B163" s="111" t="s">
        <v>327</v>
      </c>
      <c r="C163" s="64" t="s">
        <v>327</v>
      </c>
      <c r="D163" s="65" t="s">
        <v>327</v>
      </c>
      <c r="E163" s="64">
        <v>3353</v>
      </c>
      <c r="F163" s="65">
        <v>30.348410433070864</v>
      </c>
      <c r="G163" s="64">
        <v>4587.1000000000004</v>
      </c>
      <c r="H163" s="65">
        <v>24.745683453237412</v>
      </c>
      <c r="I163" s="66">
        <v>-0.26903708225240353</v>
      </c>
      <c r="J163" s="45">
        <v>0.22641229491281084</v>
      </c>
    </row>
    <row r="164" spans="1:10" x14ac:dyDescent="0.3">
      <c r="A164" s="44" t="s">
        <v>312</v>
      </c>
      <c r="B164" s="110" t="s">
        <v>327</v>
      </c>
      <c r="C164" s="61" t="s">
        <v>327</v>
      </c>
      <c r="D164" s="62" t="s">
        <v>327</v>
      </c>
      <c r="E164" s="61">
        <v>514</v>
      </c>
      <c r="F164" s="62">
        <v>9.0856031128404666</v>
      </c>
      <c r="G164" s="61">
        <v>508</v>
      </c>
      <c r="H164" s="62">
        <v>13.600787401574802</v>
      </c>
      <c r="I164" s="63">
        <v>1.1811023622047244E-2</v>
      </c>
      <c r="J164" s="46">
        <v>-0.33197962407761283</v>
      </c>
    </row>
    <row r="165" spans="1:10" x14ac:dyDescent="0.3">
      <c r="A165" s="44" t="s">
        <v>313</v>
      </c>
      <c r="B165" s="110" t="s">
        <v>230</v>
      </c>
      <c r="C165" s="61">
        <v>675</v>
      </c>
      <c r="D165" s="62">
        <v>14</v>
      </c>
      <c r="E165" s="61">
        <v>11298</v>
      </c>
      <c r="F165" s="62">
        <v>14.989874314037884</v>
      </c>
      <c r="G165" s="61">
        <v>15809</v>
      </c>
      <c r="H165" s="62">
        <v>12.980106268581189</v>
      </c>
      <c r="I165" s="63">
        <v>-0.28534379151116451</v>
      </c>
      <c r="J165" s="46">
        <v>0.1548344831599269</v>
      </c>
    </row>
    <row r="166" spans="1:10" x14ac:dyDescent="0.3">
      <c r="A166" s="42" t="s">
        <v>314</v>
      </c>
      <c r="B166" s="111" t="s">
        <v>327</v>
      </c>
      <c r="C166" s="64" t="s">
        <v>327</v>
      </c>
      <c r="D166" s="65" t="s">
        <v>327</v>
      </c>
      <c r="E166" s="64" t="s">
        <v>327</v>
      </c>
      <c r="F166" s="65" t="s">
        <v>327</v>
      </c>
      <c r="G166" s="64" t="s">
        <v>327</v>
      </c>
      <c r="H166" s="65" t="s">
        <v>327</v>
      </c>
      <c r="I166" s="66" t="s">
        <v>327</v>
      </c>
      <c r="J166" s="45" t="s">
        <v>327</v>
      </c>
    </row>
    <row r="167" spans="1:10" x14ac:dyDescent="0.3">
      <c r="A167" s="42" t="s">
        <v>315</v>
      </c>
      <c r="B167" s="111" t="s">
        <v>327</v>
      </c>
      <c r="C167" s="64" t="s">
        <v>327</v>
      </c>
      <c r="D167" s="65" t="s">
        <v>327</v>
      </c>
      <c r="E167" s="64">
        <v>55101.3</v>
      </c>
      <c r="F167" s="65">
        <v>36.441660473510986</v>
      </c>
      <c r="G167" s="64">
        <v>73507.5</v>
      </c>
      <c r="H167" s="65">
        <v>25.061126644736841</v>
      </c>
      <c r="I167" s="66">
        <v>-0.25039893888378734</v>
      </c>
      <c r="J167" s="45">
        <v>0.45411102182687396</v>
      </c>
    </row>
    <row r="168" spans="1:10" ht="17.25" thickBot="1" x14ac:dyDescent="0.35">
      <c r="A168" s="50" t="s">
        <v>316</v>
      </c>
      <c r="B168" s="39" t="s">
        <v>327</v>
      </c>
      <c r="C168" s="38" t="s">
        <v>327</v>
      </c>
      <c r="D168" s="58" t="s">
        <v>327</v>
      </c>
      <c r="E168" s="38">
        <v>32567.200000000001</v>
      </c>
      <c r="F168" s="58">
        <v>33.540570025746966</v>
      </c>
      <c r="G168" s="38">
        <v>34312.300000000003</v>
      </c>
      <c r="H168" s="58">
        <v>31.658922482382362</v>
      </c>
      <c r="I168" s="57">
        <v>-5.0859312841167806E-2</v>
      </c>
      <c r="J168" s="56">
        <v>5.9434983752580592E-2</v>
      </c>
    </row>
  </sheetData>
  <conditionalFormatting sqref="B10:J106">
    <cfRule type="containsText" dxfId="11" priority="2" operator="containsText" text="RUND">
      <formula>NOT(ISERROR(SEARCH("RUND",B10)))</formula>
    </cfRule>
    <cfRule type="expression" dxfId="10" priority="3">
      <formula>$A10="RUND"</formula>
    </cfRule>
  </conditionalFormatting>
  <conditionalFormatting sqref="B112:J168">
    <cfRule type="containsText" dxfId="9" priority="11" operator="containsText" text="RUND">
      <formula>NOT(ISERROR(SEARCH("RUND",B112)))</formula>
    </cfRule>
    <cfRule type="expression" dxfId="8" priority="12">
      <formula>$A112="RUND"</formula>
    </cfRule>
  </conditionalFormatting>
  <conditionalFormatting sqref="I10:J106">
    <cfRule type="cellIs" dxfId="7" priority="1" operator="lessThan">
      <formula>0</formula>
    </cfRule>
  </conditionalFormatting>
  <conditionalFormatting sqref="I112:J168">
    <cfRule type="cellIs" dxfId="6" priority="10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7CAB0105826834AB0BCD745AB841689" ma:contentTypeVersion="19" ma:contentTypeDescription="Opprett et nytt dokument." ma:contentTypeScope="" ma:versionID="65315acaa0c07c3a83d09cbc7d8a09e7">
  <xsd:schema xmlns:xsd="http://www.w3.org/2001/XMLSchema" xmlns:xs="http://www.w3.org/2001/XMLSchema" xmlns:p="http://schemas.microsoft.com/office/2006/metadata/properties" xmlns:ns2="dd835706-6511-43df-88cf-3902e4fea986" xmlns:ns3="12e485fe-08b3-490d-afd7-3c8ed1c0150e" targetNamespace="http://schemas.microsoft.com/office/2006/metadata/properties" ma:root="true" ma:fieldsID="cf43344ac59f4e9e6023437418cca375" ns2:_="" ns3:_="">
    <xsd:import namespace="dd835706-6511-43df-88cf-3902e4fea986"/>
    <xsd:import namespace="12e485fe-08b3-490d-afd7-3c8ed1c015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35706-6511-43df-88cf-3902e4fea9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Bildemerkelapper" ma:readOnly="false" ma:fieldId="{5cf76f15-5ced-4ddc-b409-7134ff3c332f}" ma:taxonomyMulti="true" ma:sspId="f6462ac6-1750-4ed3-9aa5-dc6602c7c3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e485fe-08b3-490d-afd7-3c8ed1c0150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c50f66d9-e132-44b6-a7af-95a25e44acb4}" ma:internalName="TaxCatchAll" ma:showField="CatchAllData" ma:web="12e485fe-08b3-490d-afd7-3c8ed1c015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835706-6511-43df-88cf-3902e4fea986">
      <Terms xmlns="http://schemas.microsoft.com/office/infopath/2007/PartnerControls"/>
    </lcf76f155ced4ddcb4097134ff3c332f>
    <TaxCatchAll xmlns="12e485fe-08b3-490d-afd7-3c8ed1c0150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4EBDFE-34E1-4ECF-86C8-8E2B116CF5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835706-6511-43df-88cf-3902e4fea986"/>
    <ds:schemaRef ds:uri="12e485fe-08b3-490d-afd7-3c8ed1c015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47D3C0-FB73-48F8-A640-51B6D96A097D}">
  <ds:schemaRefs>
    <ds:schemaRef ds:uri="http://schemas.microsoft.com/office/2006/metadata/properties"/>
    <ds:schemaRef ds:uri="http://schemas.microsoft.com/office/infopath/2007/PartnerControls"/>
    <ds:schemaRef ds:uri="dd835706-6511-43df-88cf-3902e4fea986"/>
    <ds:schemaRef ds:uri="12e485fe-08b3-490d-afd7-3c8ed1c0150e"/>
  </ds:schemaRefs>
</ds:datastoreItem>
</file>

<file path=customXml/itemProps3.xml><?xml version="1.0" encoding="utf-8"?>
<ds:datastoreItem xmlns:ds="http://schemas.openxmlformats.org/officeDocument/2006/customXml" ds:itemID="{255591DB-A019-4AE1-9AFD-53A93DCB47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Tabeller fra Fisknytt</vt:lpstr>
      <vt:lpstr>Aktivitetsbarometeret</vt:lpstr>
      <vt:lpstr>Landingsoversikt</vt:lpstr>
      <vt:lpstr>Prisrapport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Brynjar Torsteinsson</dc:creator>
  <cp:keywords/>
  <dc:description/>
  <cp:lastModifiedBy>Brynjar Torsteinsson</cp:lastModifiedBy>
  <cp:revision/>
  <dcterms:created xsi:type="dcterms:W3CDTF">2026-01-26T13:18:17Z</dcterms:created>
  <dcterms:modified xsi:type="dcterms:W3CDTF">2026-06-01T06:52:23Z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0x010100E7CAB0105826834AB0BCD745AB841689</vt:lpwstr>
  </property>
  <property fmtid="{D5CDD505-2E9C-101B-9397-08002B2CF9AE}" pid="3" name="MediaServiceImageTags">
    <vt:lpwstr/>
  </property>
</Properties>
</file>