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rafisklaget.sharepoint.com/sites/Omsetning/Omsetning/FiskNytt/Excel-fil/"/>
    </mc:Choice>
  </mc:AlternateContent>
  <xr:revisionPtr revIDLastSave="713" documentId="13_ncr:1_{7B6A6199-C4C5-4AE9-9297-A66EC1B8A69B}" xr6:coauthVersionLast="47" xr6:coauthVersionMax="47" xr10:uidLastSave="{392913C1-59BF-4F3F-A949-3AEE7993A5A3}"/>
  <bookViews>
    <workbookView xWindow="28680" yWindow="-165" windowWidth="29040" windowHeight="15720" activeTab="3" xr2:uid="{E934761A-FA83-4A7F-86E1-183BD4005018}"/>
  </bookViews>
  <sheets>
    <sheet name="Tabeller fra Fisknytt" sheetId="1" r:id="rId1"/>
    <sheet name="Aktivitetsbarometeret" sheetId="2" r:id="rId2"/>
    <sheet name="Landingsoversikt" sheetId="3" r:id="rId3"/>
    <sheet name="Prisrapport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4" l="1"/>
  <c r="A108" i="4" s="1"/>
  <c r="A2" i="3"/>
  <c r="A2" i="2"/>
  <c r="C109" i="4" l="1"/>
  <c r="C7" i="4"/>
  <c r="A6" i="4"/>
</calcChain>
</file>

<file path=xl/sharedStrings.xml><?xml version="1.0" encoding="utf-8"?>
<sst xmlns="http://schemas.openxmlformats.org/spreadsheetml/2006/main" count="1130" uniqueCount="368">
  <si>
    <t>Fiskeslag/arter</t>
  </si>
  <si>
    <t>FERSK</t>
  </si>
  <si>
    <t>FROSSET</t>
  </si>
  <si>
    <t>Totalt</t>
  </si>
  <si>
    <t>Rundvekt</t>
  </si>
  <si>
    <t>Beløp</t>
  </si>
  <si>
    <t>TORSK</t>
  </si>
  <si>
    <t>SEI</t>
  </si>
  <si>
    <t>KONGEKRABBE</t>
  </si>
  <si>
    <t>SNABELUER</t>
  </si>
  <si>
    <t>HYSE</t>
  </si>
  <si>
    <t>SNØKRABBE</t>
  </si>
  <si>
    <t>BLÅKVEITE</t>
  </si>
  <si>
    <t>KVITLANGE</t>
  </si>
  <si>
    <t>USPES FISK</t>
  </si>
  <si>
    <t>BROSME</t>
  </si>
  <si>
    <t>SJØKREPS</t>
  </si>
  <si>
    <t>UER</t>
  </si>
  <si>
    <t>KVEITE</t>
  </si>
  <si>
    <t>REKE</t>
  </si>
  <si>
    <t>LYR</t>
  </si>
  <si>
    <t>KAMSKJELL</t>
  </si>
  <si>
    <t>BREIFLABB</t>
  </si>
  <si>
    <t>RØDSPETTE</t>
  </si>
  <si>
    <t>GRÅSTBIT</t>
  </si>
  <si>
    <t>FLEKKSTBIT</t>
  </si>
  <si>
    <t>BLÅLANGE</t>
  </si>
  <si>
    <t>LYSING</t>
  </si>
  <si>
    <t>ROGNKJEKS</t>
  </si>
  <si>
    <t>LOMRE</t>
  </si>
  <si>
    <t>PIGGHÅ</t>
  </si>
  <si>
    <t>SKATE USP</t>
  </si>
  <si>
    <t>HVITTING</t>
  </si>
  <si>
    <t>PIGGVAR</t>
  </si>
  <si>
    <t>SKJELLBROS</t>
  </si>
  <si>
    <t>HÅGJEL</t>
  </si>
  <si>
    <t>Sone</t>
  </si>
  <si>
    <t>Rundvekt (kg)</t>
  </si>
  <si>
    <t>Pris Torsk SLUH (kr/kg)</t>
  </si>
  <si>
    <t>Øst-Finnmark</t>
  </si>
  <si>
    <t>Vest-Finnmark</t>
  </si>
  <si>
    <t>Troms</t>
  </si>
  <si>
    <t>Vesterålen</t>
  </si>
  <si>
    <t>Lofoten/Salten</t>
  </si>
  <si>
    <t>Helgeland</t>
  </si>
  <si>
    <t>Nord-Trøndelag</t>
  </si>
  <si>
    <t>Sør-Trøndelag</t>
  </si>
  <si>
    <t>Nordmøre</t>
  </si>
  <si>
    <t>Totalsum</t>
  </si>
  <si>
    <t>Garn</t>
  </si>
  <si>
    <t>Snurrevad</t>
  </si>
  <si>
    <t>Autoline</t>
  </si>
  <si>
    <t>Juksa</t>
  </si>
  <si>
    <t>Line</t>
  </si>
  <si>
    <t>Pris Sei SLUH (kr/kg)</t>
  </si>
  <si>
    <t>Pris Hyse SLUH (kr/kg)</t>
  </si>
  <si>
    <t>Nr</t>
  </si>
  <si>
    <t>Produkt</t>
  </si>
  <si>
    <t>Beløp (NOK)</t>
  </si>
  <si>
    <t>Rundpris (kr/kg)</t>
  </si>
  <si>
    <t xml:space="preserve">Sted                </t>
  </si>
  <si>
    <t xml:space="preserve">Redskap             </t>
  </si>
  <si>
    <t xml:space="preserve"> Maks torsk</t>
  </si>
  <si>
    <t xml:space="preserve">  Maks hyse</t>
  </si>
  <si>
    <t xml:space="preserve">   Maks sei</t>
  </si>
  <si>
    <t xml:space="preserve">    Båt   </t>
  </si>
  <si>
    <t>BERLEVÅG</t>
  </si>
  <si>
    <t>Teiner</t>
  </si>
  <si>
    <t>BÅTSFJORD</t>
  </si>
  <si>
    <t>GAMVIK</t>
  </si>
  <si>
    <t>KJØLLEFJORD</t>
  </si>
  <si>
    <t>VADSØ</t>
  </si>
  <si>
    <t>BERGSFJORD</t>
  </si>
  <si>
    <t>BREIVIKBOTN</t>
  </si>
  <si>
    <t>FORSØL</t>
  </si>
  <si>
    <t>HASVIK</t>
  </si>
  <si>
    <t>HAVØYSUND</t>
  </si>
  <si>
    <t>HONNINGSVÅG</t>
  </si>
  <si>
    <t>KAMØYVÆR</t>
  </si>
  <si>
    <t>NORDVÅGEN</t>
  </si>
  <si>
    <t>SKARSVÅG</t>
  </si>
  <si>
    <t>SØRVÆR</t>
  </si>
  <si>
    <t>TUFJORD</t>
  </si>
  <si>
    <t>ØKSFJORD</t>
  </si>
  <si>
    <t>BOTNHAMN</t>
  </si>
  <si>
    <t>BRENSHOLMEN</t>
  </si>
  <si>
    <t>DJUPVIK I LYNGEN</t>
  </si>
  <si>
    <t>GRYLLEFJORD</t>
  </si>
  <si>
    <t>HUSØYA</t>
  </si>
  <si>
    <t>KVALØYVÅGEN</t>
  </si>
  <si>
    <t>OLDERVIK</t>
  </si>
  <si>
    <t>SAMUELSBERG</t>
  </si>
  <si>
    <t>SENJAHOPEN</t>
  </si>
  <si>
    <t>SOMMERØY</t>
  </si>
  <si>
    <t>TORSKEN</t>
  </si>
  <si>
    <t>TORSVÅG</t>
  </si>
  <si>
    <t>TROMSØ</t>
  </si>
  <si>
    <t>TROMVIK</t>
  </si>
  <si>
    <t>VANNAVALEN</t>
  </si>
  <si>
    <t>VENGSØY</t>
  </si>
  <si>
    <t>(tom)</t>
  </si>
  <si>
    <t>ANDENES</t>
  </si>
  <si>
    <t>MYRE I VESTERÅLEN</t>
  </si>
  <si>
    <t>SKÅRVÅGEN</t>
  </si>
  <si>
    <t>STRAUMSJØEN</t>
  </si>
  <si>
    <t>STØ</t>
  </si>
  <si>
    <t>BALLSTAD</t>
  </si>
  <si>
    <t>BODØ</t>
  </si>
  <si>
    <t>BOLGA</t>
  </si>
  <si>
    <t>DYPING</t>
  </si>
  <si>
    <t>EGGUM</t>
  </si>
  <si>
    <t>FREDVANG</t>
  </si>
  <si>
    <t>HENNINGSVÆR</t>
  </si>
  <si>
    <t>LAUKVIK</t>
  </si>
  <si>
    <t>LEINES</t>
  </si>
  <si>
    <t>MOSKENES</t>
  </si>
  <si>
    <t>NAPP</t>
  </si>
  <si>
    <t>NORDNESØY</t>
  </si>
  <si>
    <t>RAMBERG</t>
  </si>
  <si>
    <t>REINE</t>
  </si>
  <si>
    <t>REIPÅ</t>
  </si>
  <si>
    <t>RØDØY</t>
  </si>
  <si>
    <t>RØST</t>
  </si>
  <si>
    <t>STAMSUND</t>
  </si>
  <si>
    <t>SVOLVÆR</t>
  </si>
  <si>
    <t>VÆRØY</t>
  </si>
  <si>
    <t>BRØNNØYSUND</t>
  </si>
  <si>
    <t>DØNNA</t>
  </si>
  <si>
    <t>LURØY</t>
  </si>
  <si>
    <t>SELØY</t>
  </si>
  <si>
    <t>SLENESET</t>
  </si>
  <si>
    <t>TRÆNA</t>
  </si>
  <si>
    <t>VEGA</t>
  </si>
  <si>
    <t>Nord Trøndelag</t>
  </si>
  <si>
    <t>RØRVIK</t>
  </si>
  <si>
    <t>Sør Trøndelag</t>
  </si>
  <si>
    <t>ANSNES</t>
  </si>
  <si>
    <t>BREKSTAD</t>
  </si>
  <si>
    <t>MAUSUNDVÆR</t>
  </si>
  <si>
    <t>NORDDYRØY</t>
  </si>
  <si>
    <t>ROAN</t>
  </si>
  <si>
    <t>TRONDHEIM</t>
  </si>
  <si>
    <t>AVERØYA</t>
  </si>
  <si>
    <t>SMØLA</t>
  </si>
  <si>
    <t>Ruser</t>
  </si>
  <si>
    <t>TUSTNA</t>
  </si>
  <si>
    <t>Art, størrelse, tilstand, kvalitet</t>
  </si>
  <si>
    <t>Minstepris</t>
  </si>
  <si>
    <t>Hittil i 2026</t>
  </si>
  <si>
    <t>Hittil i 2025</t>
  </si>
  <si>
    <t>Endring (%)</t>
  </si>
  <si>
    <t>NOR fartøy</t>
  </si>
  <si>
    <t>kr/kg</t>
  </si>
  <si>
    <t>Snittpris</t>
  </si>
  <si>
    <t>Rund-</t>
  </si>
  <si>
    <t>Snitt-</t>
  </si>
  <si>
    <t>(u/ etterbetaling &amp; kaisalg)</t>
  </si>
  <si>
    <t>(kg)</t>
  </si>
  <si>
    <t>vekt</t>
  </si>
  <si>
    <t>pris</t>
  </si>
  <si>
    <t>Torsk, 6,0+ kg, SLUH, A, fersk</t>
  </si>
  <si>
    <t>Torsk, 4,0-6,0 kg, SLUH, A, fersk</t>
  </si>
  <si>
    <t>Torsk, 2,5-4,0 kg, SLUH, A, fersk</t>
  </si>
  <si>
    <t>Torsk, 1,0-2,5 kg, SLUH, A, fersk</t>
  </si>
  <si>
    <t>Torsk, -1,0 kg, SLUH, A, fersk</t>
  </si>
  <si>
    <t>Torsk, 7,6+ kg, SLMH, A, fersk</t>
  </si>
  <si>
    <t>Torsk, 5,1-7,6 kg, SLMH, A, fersk</t>
  </si>
  <si>
    <t>Torsk, 3,2-5,1 kg, SLMH, A, fersk</t>
  </si>
  <si>
    <t>Torsk, 1,3-3,2 kg, SLMH, A, fersk</t>
  </si>
  <si>
    <t>Torsk, -1,3 kg, SLMH, A, fersk</t>
  </si>
  <si>
    <t>Torsk, 9,0+ kg, rund, A, fersk</t>
  </si>
  <si>
    <t>Torsk, 6,0-9,0 kg, rund, A, fersk</t>
  </si>
  <si>
    <t>Torsk, 3,7-6,0 kg, rund, A, fersk</t>
  </si>
  <si>
    <t>Torsk, 1,5-3,7 kg, rund, A, fersk</t>
  </si>
  <si>
    <t>Torsk, -1,5 kg, rund, A, fersk</t>
  </si>
  <si>
    <t>Sei, 2,3+ kg, SLUH, A, fersk</t>
  </si>
  <si>
    <t>Sei, 1,2-2,3 kg, SLUH, A, fersk</t>
  </si>
  <si>
    <t>Sei, -1,2 kg, SLUH, A, fersk</t>
  </si>
  <si>
    <t>Sei, 2,6+ kg, SLMH, A, fersk</t>
  </si>
  <si>
    <t>Sei, 1,3-2,6 kg, SLMH, A, fersk</t>
  </si>
  <si>
    <t>Sei, -1,3 kg, SLMH, A, fersk</t>
  </si>
  <si>
    <t>Sei, 3,1+ kg, rund, A, fersk</t>
  </si>
  <si>
    <t>Sei, 1,6-3,1 kg, rund, A, fersk</t>
  </si>
  <si>
    <t>Sei, -1,6 kg, rund, A, fersk</t>
  </si>
  <si>
    <t>Hyse, 0,8+ kg, SLUH, krokfanget, fersk</t>
  </si>
  <si>
    <t>Hyse, 0,8+ kg, SLUH, A, fersk</t>
  </si>
  <si>
    <t>Hyse, 0,98+ kg, SLMH, krokfanget, fersk</t>
  </si>
  <si>
    <t>Hyse, 0,98+ kg, SLMH, A, fersk</t>
  </si>
  <si>
    <t>Hyse, 1,1+ kg, rund, krokfanget, fersk</t>
  </si>
  <si>
    <t>Hyse, 1,1+ kg, rund, A, fersk</t>
  </si>
  <si>
    <t>Hyse, 1,1+ kg, levende, A, fersk</t>
  </si>
  <si>
    <t>Kongkr Han, 3,2+ kg, levende, A, fersk</t>
  </si>
  <si>
    <t>Kongkr Han, 2,2-3,2 kg, levende, A, fersk</t>
  </si>
  <si>
    <t>Kongkr han, 1,6-2,2 kg, levende, A, fersk</t>
  </si>
  <si>
    <t>Reke, unspec, rund, A, fersk kokt</t>
  </si>
  <si>
    <t>Reke, 321+ PCS, rund, A, fersk kokt</t>
  </si>
  <si>
    <t>Reke, 241-320PCS, rund, A, fersk kokt</t>
  </si>
  <si>
    <t>Reke, 191-240PCS, rund, A, fersk kokt</t>
  </si>
  <si>
    <t>Reke, 161-190PCS, rund, A, fersk kokt</t>
  </si>
  <si>
    <t>Reke, 121-160PCS, rund, A, fersk kokt</t>
  </si>
  <si>
    <t>Reke, 0-121PCS, rund, A, fersk kokt</t>
  </si>
  <si>
    <t>Blåkveite, 2,0+ kg, SLUH, A, fersk</t>
  </si>
  <si>
    <t>Blåkveite, 1,0-2,0 kg, SLUH, A, fersk</t>
  </si>
  <si>
    <t>Blåkveite, -1,0 kg, SLUH, A, fersk</t>
  </si>
  <si>
    <t>Blåkveite, 2,2+ kg, SLMH, A, fersk</t>
  </si>
  <si>
    <t>Blåkveite, 1,1-2,2 kg, SLMH, A, fersk</t>
  </si>
  <si>
    <t>Blåkveite, -1,1 kg, SLMH, A, fersk</t>
  </si>
  <si>
    <t>Blåkveite, 2,4+ kg, rund, A, fersk</t>
  </si>
  <si>
    <t>Blåkveite, 1,2-2,4 kg, rund, A, fersk</t>
  </si>
  <si>
    <t>Blåkveite, -1,2 kg, rund, A, fersk</t>
  </si>
  <si>
    <t>Brosme, 2,0+ kg, SLUH, A, fersk</t>
  </si>
  <si>
    <t>Brosme, 1,0-2,0 kg, SLUH, A, fersk</t>
  </si>
  <si>
    <t>Brosme, -1,0 kg, SLUH, A, fersk</t>
  </si>
  <si>
    <t>Brosme, 2,0+ kg, SLMH, A, fersk</t>
  </si>
  <si>
    <t>Brosme, 1,0-2,0 kg, SLMH, A, fersk</t>
  </si>
  <si>
    <t>Brosme, -1,0 kg, SLMH, A, fersk</t>
  </si>
  <si>
    <t>Brosme, 2,8+ kg, RUND, A, fersk</t>
  </si>
  <si>
    <t>Brosme, 1,4+ kg, RUND, A, fersk</t>
  </si>
  <si>
    <t>Brosme, -1,4 kg, RUND, A, fersk</t>
  </si>
  <si>
    <t>Lyr, 2,0+ kg, SLUH, A, fersk</t>
  </si>
  <si>
    <t>Lyr, 1,0-2,0 kg, SLUH, A, fersk</t>
  </si>
  <si>
    <t>Lyr, -1,0 kg, SLUH, A, fersk</t>
  </si>
  <si>
    <t>Kvitlange, 2,0+ kg, SLUH, A, fersk</t>
  </si>
  <si>
    <t>Kvitlange, 0,7-2 kg, SLUH, A, fersk</t>
  </si>
  <si>
    <t>Kvitlange, -0,7 kg, SLUH, A, fersk</t>
  </si>
  <si>
    <t>Fri pris</t>
  </si>
  <si>
    <t>Rognkjeks, unspec, rogn, A, fersk</t>
  </si>
  <si>
    <t>Rognkjeks, unspec, rund, A, fersk</t>
  </si>
  <si>
    <t>Flekkstbit, 3,0+ kg, SLUH, A, fersk</t>
  </si>
  <si>
    <t>Flekkstbit, 1,0-3,0 kg, SLUH, A, fersk</t>
  </si>
  <si>
    <t>Gråstbit, 1,0+ kg, SLUH, A, fersk</t>
  </si>
  <si>
    <t>Kveite, 60+ kg, SLUH, krokfanget, fersk</t>
  </si>
  <si>
    <t>Kveite, 40-60 kg, SLUH, krokfanget, fersk</t>
  </si>
  <si>
    <t>Kveite, 20-40 kg, SLUH, krokfanget, fersk</t>
  </si>
  <si>
    <t>Kveite, 5,3-20,0kg, SLUH, krokfanget, fersk</t>
  </si>
  <si>
    <t>Kveite, 60+ kg, SLUH, A, fersk</t>
  </si>
  <si>
    <t>Kveite, 40-60 kg, SLUH, A, fersk</t>
  </si>
  <si>
    <t>Kveite, 20-40 kg, SLUH, A, fersk</t>
  </si>
  <si>
    <t>Kveite, 5,3-20,0kg, SLUH, A, fersk</t>
  </si>
  <si>
    <t>Breiflabb, 4,0+ kg, SLUH, A, fersk</t>
  </si>
  <si>
    <t>Breiflabb, 1,0-4,0 kg, SLUH, A, fersk</t>
  </si>
  <si>
    <t>Breiflabb, -1,0 kg, SLUH, A, fersk</t>
  </si>
  <si>
    <t>Breiflabb, 8,0+ kg, SLMH, A, fersk</t>
  </si>
  <si>
    <t>Breiflabb, 4,0+ kg, SLMH, A, fersk</t>
  </si>
  <si>
    <t>Breiflabb, -4,0 kg, SLMH, A, fersk</t>
  </si>
  <si>
    <t>Uer, 0,5+ kg, SLUH, A, fersk</t>
  </si>
  <si>
    <t>Uer, 0,7+ kg, rund, A, fersk</t>
  </si>
  <si>
    <t>Uer, 0,3+ kg, J-kutt, A, fersk</t>
  </si>
  <si>
    <t>Uer, -0,3 kg, J-kutt, A, fersk</t>
  </si>
  <si>
    <t>Rødspette, 0,7+ kg, SLMH, A, fersk</t>
  </si>
  <si>
    <t>Rødspette, -0,7 kg, SLMH, A, fersk</t>
  </si>
  <si>
    <t>Lomre, 0,6+ kg, SLMH, A, fersk</t>
  </si>
  <si>
    <t>Lomre, -0,6 kg, SLMH, A, fersk</t>
  </si>
  <si>
    <t>Taskkr han, unspec, levende, A, fersk</t>
  </si>
  <si>
    <t>Taskkr ho, unspec, levende, A, fersk</t>
  </si>
  <si>
    <t>Torsk, 6,0+ kg, SLUH, A, frossen</t>
  </si>
  <si>
    <t>Torsk, 4,0-6,0 kg, SLUH, A, frossen</t>
  </si>
  <si>
    <t>Torsk, 2,5-4,0 kg, SLUH, A, frossen</t>
  </si>
  <si>
    <t>Torsk, 1,0-2,5 kg, SLUH, A, frossen</t>
  </si>
  <si>
    <t>Torsk, -1,0 kg, SLUH, A, frossen</t>
  </si>
  <si>
    <t>Torsk, unspec, filet MSB, A, frossen</t>
  </si>
  <si>
    <t>Torsk, unspec, filet USB, A, frossen</t>
  </si>
  <si>
    <t>Torsk, unspec, filet USMB, A, frossen</t>
  </si>
  <si>
    <t>Torsk, unspec, filet MSUB, A, frossen</t>
  </si>
  <si>
    <t>Sei, 2,3+ kg, SLUH, A, frossen</t>
  </si>
  <si>
    <t>Sei, 1,2-2,3 kg, SLUH, A, frossen</t>
  </si>
  <si>
    <t>Sei, -1,2 kg, SLUH, A, frossen</t>
  </si>
  <si>
    <t>Sei, unspec, filet USMB, A, frossen</t>
  </si>
  <si>
    <t>Sei, 1,2-2,3 kg, SLUHØ, A, frossen</t>
  </si>
  <si>
    <t>Sei, -1,2 kg, SLUHØ, A, frossen</t>
  </si>
  <si>
    <t>Hyse, 0,8+ kg, SLUH, krokfanget, frossen</t>
  </si>
  <si>
    <t>Hyse, 0,8+ kg, SLUH, A, frossen</t>
  </si>
  <si>
    <t>Hyse, -0,8 kg, SLUH, A, frossen</t>
  </si>
  <si>
    <t>Hyse, 0,8+ kg, J-kutt, A, frossen</t>
  </si>
  <si>
    <t>Hyse, -0,8 kg, J-kutt, A, frossen</t>
  </si>
  <si>
    <t>Hyse, unspec, filet MSB, A, frossen</t>
  </si>
  <si>
    <t>Hyse, unspec, filet USMB, A, frossen</t>
  </si>
  <si>
    <t>Blåkveite, -1,2 kg, rund, A, frossen</t>
  </si>
  <si>
    <t>Blåkveite, 2,0+ kg, J-kutt, A, frossen</t>
  </si>
  <si>
    <t>Blåkveite, 1,0-2,0 kg, J-kutt, A, frossen</t>
  </si>
  <si>
    <t>Blåkveite, -1,0 kg, J-kutt, A, frossen</t>
  </si>
  <si>
    <t>Blåkveite, 1,9+ kg, J-kutt USP, A, frossen</t>
  </si>
  <si>
    <t>Blåkveite, -1,9 kg, J-kutt USP, A, frossen</t>
  </si>
  <si>
    <t>Blåkveite, -1,0 kg, J-kutt USP, A, frossen</t>
  </si>
  <si>
    <t>Snøkrabbe, unspec, klør, A, frossen</t>
  </si>
  <si>
    <t>Snøkrabbe, unspec, klør, A, glasert</t>
  </si>
  <si>
    <t>Brosme, 2,0+ kg, SLUH, A, frossen</t>
  </si>
  <si>
    <t>Brosme, 1,0-2,0 kg, SLUH, A, frossen</t>
  </si>
  <si>
    <t>Brosme, -1,0 kg, SLUH, A, frossen</t>
  </si>
  <si>
    <t>Kvitlange, 2,0+ kg, SLUH, A, frossen</t>
  </si>
  <si>
    <t>Kvitlange, 0,7-2 kg, SLUH, A, frossen</t>
  </si>
  <si>
    <t>Kvitlange, -0,7 kg, SLUH, A, frossen</t>
  </si>
  <si>
    <t>Kvitlange, unspec, SLUH, A, frossen</t>
  </si>
  <si>
    <t>Flekkstbit, 3,0+ kg, SLUH, A, frossen</t>
  </si>
  <si>
    <t>Flekkstbit, 1,0-3,0 kg, SLUH, A, frossen</t>
  </si>
  <si>
    <t>Flekkstbit, unspec, SLUH, A, frossen</t>
  </si>
  <si>
    <t>Flekkstbit, unspec, filet USMB, A, frossen</t>
  </si>
  <si>
    <t>Kveite, 60+ kg, SLUH, krokfanget, frossen</t>
  </si>
  <si>
    <t>Kveite, 40-60 kg, SLUH, krokfanget, frossen</t>
  </si>
  <si>
    <t>Kveite, 20-40 kg, SLUH, krokfanget, frossen</t>
  </si>
  <si>
    <t>Kveite, 5,3-20kg, SLUH, krokfanget, frossen</t>
  </si>
  <si>
    <t>Kveite, 60+ kg, SLUH, A, frossen</t>
  </si>
  <si>
    <t>Kveite, 40-60 kg, SLUH, A, frossen</t>
  </si>
  <si>
    <t>Kveite, 20-40 kg, SLUH, A, frossen</t>
  </si>
  <si>
    <t>Kveite, 5,3-20kg, SLUH, A, frossen</t>
  </si>
  <si>
    <t>Uer, 0,5+ kg, SLUH, A, frossen</t>
  </si>
  <si>
    <t>Uer, unspec, SLUH, A, frossen</t>
  </si>
  <si>
    <t>Uer, -0,7 kg, rund, A, frossen</t>
  </si>
  <si>
    <t>Uer, unspec, rund, A, frossen</t>
  </si>
  <si>
    <t>Uer, 0,5+ kg, J-kutt, A, frossen</t>
  </si>
  <si>
    <t>Uer, 0,3+ kg, J-kutt, A, frossen</t>
  </si>
  <si>
    <t>Uer, unspec, J-kutt, A, frossen</t>
  </si>
  <si>
    <t>SANDFLYNDR</t>
  </si>
  <si>
    <t>DYFJORD</t>
  </si>
  <si>
    <t>SMØRFJORD</t>
  </si>
  <si>
    <t>SØRSMØLA</t>
  </si>
  <si>
    <t>GAPEFLYND</t>
  </si>
  <si>
    <r>
      <t xml:space="preserve">Tabell 2: </t>
    </r>
    <r>
      <rPr>
        <sz val="11"/>
        <color theme="1"/>
        <rFont val="Open Sans"/>
        <scheme val="minor"/>
      </rPr>
      <t>Omsetning av fersk torsk, A og ekstra kvalitet fra norske båter sammenlignet med samme uke i fjor. Fra redskapene garn, jukse, line og snurrevad. Eksklusiv restråstoff.</t>
    </r>
  </si>
  <si>
    <r>
      <t xml:space="preserve">Tabell 1: </t>
    </r>
    <r>
      <rPr>
        <sz val="11"/>
        <color theme="1"/>
        <rFont val="Open Sans"/>
        <scheme val="minor"/>
      </rPr>
      <t>Omsetning for norske båter fordelt pr fersk/fryst/tørket og pr fiskeslag.</t>
    </r>
  </si>
  <si>
    <r>
      <t xml:space="preserve">Tabell 3. </t>
    </r>
    <r>
      <rPr>
        <sz val="11"/>
        <color theme="1"/>
        <rFont val="Open Sans"/>
        <scheme val="minor"/>
      </rPr>
      <t>Priser av fersk torsk per redskap, A og ekstra kvalitet fra norske båter, eksklusiv restråstoff.</t>
    </r>
  </si>
  <si>
    <r>
      <t xml:space="preserve">Tabell 4: </t>
    </r>
    <r>
      <rPr>
        <sz val="11"/>
        <color theme="1"/>
        <rFont val="Open Sans"/>
        <scheme val="minor"/>
      </rPr>
      <t>Omsetning av fersk sei, A og ekstra kvalitet fra norske båter sammenlignet med samme uke i fjor. Fra redskapene garn, jukse, line, snurrevad og not, eksklusiv restråstoff.</t>
    </r>
  </si>
  <si>
    <r>
      <t>Tabell 5:</t>
    </r>
    <r>
      <rPr>
        <sz val="11"/>
        <color theme="1"/>
        <rFont val="Open Sans"/>
        <scheme val="minor"/>
      </rPr>
      <t xml:space="preserve"> Omsetning av fersk hyse, krokfanget, A og ekstra kvalitet fra norske båter sammenlignet med samme uke i fjor. Fra redskapene garn, jukse, line og snurrevad, eksklusiv restråstoff.</t>
    </r>
  </si>
  <si>
    <t>Omregnet til rundpriser, for NOR-fartøy, fersk, A og krokfanget kvalitet, hovedprodukter, uten etterbetaling</t>
  </si>
  <si>
    <t>NESSEBY</t>
  </si>
  <si>
    <t>SKJÅNES</t>
  </si>
  <si>
    <t>Torsk, 2,0+ kg, levende, A, fersk</t>
  </si>
  <si>
    <t>Torsk, -2,0 kg, levende, A, fersk</t>
  </si>
  <si>
    <t>Torsk, unspec, levende, A, fersk</t>
  </si>
  <si>
    <t>KIBERG</t>
  </si>
  <si>
    <t>MEHAMN</t>
  </si>
  <si>
    <t>VARDØ</t>
  </si>
  <si>
    <t>AKKARFJORD</t>
  </si>
  <si>
    <t>GJESVÆR</t>
  </si>
  <si>
    <t>STYRKESNES</t>
  </si>
  <si>
    <t>Helgeland-Nordmøre</t>
  </si>
  <si>
    <t>ISGALT</t>
  </si>
  <si>
    <t>SKJERVØY</t>
  </si>
  <si>
    <t>TORSK OPPD</t>
  </si>
  <si>
    <t>HAVMUS</t>
  </si>
  <si>
    <t>TROLLKRA</t>
  </si>
  <si>
    <t>SVARTNES</t>
  </si>
  <si>
    <t>BINDALSEIDET</t>
  </si>
  <si>
    <t>SILD</t>
  </si>
  <si>
    <t>KONGSNEGL</t>
  </si>
  <si>
    <t>BURFJORD</t>
  </si>
  <si>
    <t>HAMNES</t>
  </si>
  <si>
    <t>SØRKJOSEN</t>
  </si>
  <si>
    <t>ÅRVIKSAND</t>
  </si>
  <si>
    <t>SANDVIKSBERGET</t>
  </si>
  <si>
    <t/>
  </si>
  <si>
    <t>VASSILD</t>
  </si>
  <si>
    <t>KOLMULE</t>
  </si>
  <si>
    <t>MAKRELL</t>
  </si>
  <si>
    <t>EIDKJOSEN</t>
  </si>
  <si>
    <t>BLEIK</t>
  </si>
  <si>
    <t>SUND I LOFOTEN</t>
  </si>
  <si>
    <t>TANGSTAD</t>
  </si>
  <si>
    <t>Trål</t>
  </si>
  <si>
    <t>RAMSTADLANDET</t>
  </si>
  <si>
    <t>Fisknytt uke 12 2026</t>
  </si>
  <si>
    <t>Uke 12 2026</t>
  </si>
  <si>
    <t>TASKEKRABBE</t>
  </si>
  <si>
    <t>SVART HÅ</t>
  </si>
  <si>
    <t>KNIVSKJELL</t>
  </si>
  <si>
    <t>TORHOP</t>
  </si>
  <si>
    <t>HOVDEN</t>
  </si>
  <si>
    <t>Aktivitetsbarometeret - 3 på topp arter i uke 12 2026</t>
  </si>
  <si>
    <t>Landinger i perioden 16.03.2026-22.03.2026 (alle kvanta i rundvekt)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</si>
</sst>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_(* #,##0_);_(* \(#,##0\);_(* &quot;-&quot;??_);_(@_)"/>
    <numFmt numFmtId="167" formatCode="_-* #,##0_-;\-* #,##0_-;_-* &quot;-&quot;??_-;_-@_-"/>
  </numFmts>
  <fonts count="34" x14ac:knownFonts="1">
    <font>
      <sz val="11"/>
      <color theme="1"/>
      <name val="Open Sans"/>
      <family val="2"/>
      <scheme val="minor"/>
    </font>
    <font>
      <sz val="11"/>
      <color theme="1"/>
      <name val="Open Sans"/>
      <family val="2"/>
      <scheme val="minor"/>
    </font>
    <font>
      <sz val="18"/>
      <color theme="3"/>
      <name val="Open Sans Semibold"/>
      <family val="2"/>
      <scheme val="major"/>
    </font>
    <font>
      <b/>
      <sz val="15"/>
      <color theme="3"/>
      <name val="Open Sans"/>
      <family val="2"/>
      <scheme val="minor"/>
    </font>
    <font>
      <b/>
      <sz val="13"/>
      <color theme="3"/>
      <name val="Open Sans"/>
      <family val="2"/>
      <scheme val="minor"/>
    </font>
    <font>
      <b/>
      <sz val="11"/>
      <color theme="3"/>
      <name val="Open Sans"/>
      <family val="2"/>
      <scheme val="minor"/>
    </font>
    <font>
      <sz val="11"/>
      <color rgb="FF006100"/>
      <name val="Open Sans"/>
      <family val="2"/>
      <scheme val="minor"/>
    </font>
    <font>
      <sz val="11"/>
      <color rgb="FF9C0006"/>
      <name val="Open Sans"/>
      <family val="2"/>
      <scheme val="minor"/>
    </font>
    <font>
      <sz val="11"/>
      <color rgb="FF9C5700"/>
      <name val="Open Sans"/>
      <family val="2"/>
      <scheme val="minor"/>
    </font>
    <font>
      <sz val="11"/>
      <color rgb="FF3F3F76"/>
      <name val="Open Sans"/>
      <family val="2"/>
      <scheme val="minor"/>
    </font>
    <font>
      <b/>
      <sz val="11"/>
      <color rgb="FF3F3F3F"/>
      <name val="Open Sans"/>
      <family val="2"/>
      <scheme val="minor"/>
    </font>
    <font>
      <b/>
      <sz val="11"/>
      <color rgb="FFFA7D00"/>
      <name val="Open Sans"/>
      <family val="2"/>
      <scheme val="minor"/>
    </font>
    <font>
      <sz val="11"/>
      <color rgb="FFFA7D00"/>
      <name val="Open Sans"/>
      <family val="2"/>
      <scheme val="minor"/>
    </font>
    <font>
      <b/>
      <sz val="11"/>
      <color theme="0"/>
      <name val="Open Sans"/>
      <family val="2"/>
      <scheme val="minor"/>
    </font>
    <font>
      <sz val="11"/>
      <color rgb="FFFF0000"/>
      <name val="Open Sans"/>
      <family val="2"/>
      <scheme val="minor"/>
    </font>
    <font>
      <i/>
      <sz val="11"/>
      <color rgb="FF7F7F7F"/>
      <name val="Open Sans"/>
      <family val="2"/>
      <scheme val="minor"/>
    </font>
    <font>
      <b/>
      <sz val="11"/>
      <color theme="1"/>
      <name val="Open Sans"/>
      <family val="2"/>
      <scheme val="minor"/>
    </font>
    <font>
      <sz val="11"/>
      <color theme="0"/>
      <name val="Open Sans"/>
      <family val="2"/>
      <scheme val="minor"/>
    </font>
    <font>
      <sz val="10"/>
      <name val="MS Sans Serif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6"/>
      <color theme="0"/>
      <name val="Open Sans"/>
      <family val="2"/>
      <scheme val="minor"/>
    </font>
    <font>
      <sz val="10"/>
      <color theme="1"/>
      <name val="Open Sans"/>
      <family val="2"/>
      <scheme val="minor"/>
    </font>
    <font>
      <b/>
      <u/>
      <sz val="11"/>
      <color theme="0"/>
      <name val="Open Sans"/>
      <family val="2"/>
      <scheme val="minor"/>
    </font>
    <font>
      <i/>
      <sz val="11"/>
      <color theme="0"/>
      <name val="Open Sans"/>
      <family val="2"/>
      <scheme val="minor"/>
    </font>
    <font>
      <i/>
      <u/>
      <sz val="11"/>
      <color theme="0"/>
      <name val="Open Sans"/>
      <family val="2"/>
      <scheme val="minor"/>
    </font>
    <font>
      <sz val="11"/>
      <color theme="1"/>
      <name val="Open Sans"/>
      <scheme val="minor"/>
    </font>
    <font>
      <sz val="10"/>
      <color theme="1"/>
      <name val="Open Sans"/>
      <scheme val="minor"/>
    </font>
    <font>
      <i/>
      <sz val="9"/>
      <color theme="1"/>
      <name val="Open Sans"/>
      <scheme val="minor"/>
    </font>
    <font>
      <b/>
      <sz val="14"/>
      <color theme="3"/>
      <name val="Open Sans"/>
      <family val="2"/>
      <scheme val="minor"/>
    </font>
    <font>
      <b/>
      <sz val="11"/>
      <color theme="1"/>
      <name val="Open Sans"/>
      <scheme val="minor"/>
    </font>
    <font>
      <b/>
      <sz val="11"/>
      <color theme="0"/>
      <name val="Open Sans"/>
      <scheme val="minor"/>
    </font>
    <font>
      <sz val="11"/>
      <color rgb="FF000000"/>
      <name val="Calibri"/>
      <family val="2"/>
    </font>
    <font>
      <b/>
      <sz val="16"/>
      <color theme="0"/>
      <name val="Open Sans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0" tint="-0.1499984740745262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theme="0" tint="-0.14996795556505021"/>
      </patternFill>
    </fill>
    <fill>
      <patternFill patternType="solid">
        <fgColor theme="4" tint="0.79998168889431442"/>
        <bgColor theme="0" tint="-0.14996795556505021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8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  <xf numFmtId="0" fontId="19" fillId="0" borderId="0"/>
    <xf numFmtId="0" fontId="20" fillId="0" borderId="0"/>
    <xf numFmtId="0" fontId="19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2" fillId="0" borderId="0"/>
    <xf numFmtId="43" fontId="1" fillId="0" borderId="0" applyFont="0" applyFill="0" applyBorder="0" applyAlignment="0" applyProtection="0"/>
    <xf numFmtId="0" fontId="19" fillId="0" borderId="0"/>
  </cellStyleXfs>
  <cellXfs count="188">
    <xf numFmtId="0" fontId="0" fillId="0" borderId="0" xfId="0"/>
    <xf numFmtId="3" fontId="0" fillId="0" borderId="11" xfId="0" applyNumberFormat="1" applyBorder="1"/>
    <xf numFmtId="3" fontId="16" fillId="35" borderId="11" xfId="0" applyNumberFormat="1" applyFont="1" applyFill="1" applyBorder="1"/>
    <xf numFmtId="165" fontId="13" fillId="34" borderId="11" xfId="0" applyNumberFormat="1" applyFont="1" applyFill="1" applyBorder="1" applyAlignment="1">
      <alignment horizontal="center" vertical="center"/>
    </xf>
    <xf numFmtId="165" fontId="13" fillId="34" borderId="16" xfId="0" applyNumberFormat="1" applyFont="1" applyFill="1" applyBorder="1" applyAlignment="1">
      <alignment horizontal="center" vertical="center"/>
    </xf>
    <xf numFmtId="165" fontId="16" fillId="35" borderId="15" xfId="0" applyNumberFormat="1" applyFont="1" applyFill="1" applyBorder="1" applyAlignment="1">
      <alignment horizontal="left"/>
    </xf>
    <xf numFmtId="3" fontId="16" fillId="35" borderId="16" xfId="0" applyNumberFormat="1" applyFont="1" applyFill="1" applyBorder="1"/>
    <xf numFmtId="3" fontId="0" fillId="0" borderId="15" xfId="0" applyNumberFormat="1" applyBorder="1"/>
    <xf numFmtId="3" fontId="0" fillId="0" borderId="16" xfId="0" applyNumberFormat="1" applyBorder="1"/>
    <xf numFmtId="3" fontId="0" fillId="0" borderId="13" xfId="0" applyNumberFormat="1" applyBorder="1"/>
    <xf numFmtId="3" fontId="0" fillId="0" borderId="17" xfId="0" applyNumberFormat="1" applyBorder="1"/>
    <xf numFmtId="3" fontId="0" fillId="0" borderId="18" xfId="0" applyNumberFormat="1" applyBorder="1"/>
    <xf numFmtId="2" fontId="16" fillId="35" borderId="17" xfId="0" applyNumberFormat="1" applyFont="1" applyFill="1" applyBorder="1"/>
    <xf numFmtId="0" fontId="0" fillId="40" borderId="17" xfId="0" applyFill="1" applyBorder="1"/>
    <xf numFmtId="0" fontId="0" fillId="40" borderId="11" xfId="0" applyFill="1" applyBorder="1"/>
    <xf numFmtId="164" fontId="16" fillId="35" borderId="18" xfId="44" applyFont="1" applyFill="1" applyBorder="1" applyAlignment="1">
      <alignment horizontal="left"/>
    </xf>
    <xf numFmtId="165" fontId="16" fillId="35" borderId="17" xfId="44" applyNumberFormat="1" applyFont="1" applyFill="1" applyBorder="1" applyAlignment="1">
      <alignment horizontal="left"/>
    </xf>
    <xf numFmtId="0" fontId="16" fillId="37" borderId="13" xfId="0" applyFont="1" applyFill="1" applyBorder="1" applyAlignment="1">
      <alignment horizontal="left"/>
    </xf>
    <xf numFmtId="2" fontId="0" fillId="0" borderId="16" xfId="0" applyNumberFormat="1" applyBorder="1"/>
    <xf numFmtId="164" fontId="0" fillId="0" borderId="11" xfId="44" applyFont="1" applyBorder="1" applyAlignment="1">
      <alignment horizontal="left"/>
    </xf>
    <xf numFmtId="165" fontId="0" fillId="0" borderId="11" xfId="44" applyNumberFormat="1" applyFont="1" applyBorder="1" applyAlignment="1">
      <alignment horizontal="left"/>
    </xf>
    <xf numFmtId="0" fontId="13" fillId="36" borderId="33" xfId="0" applyFont="1" applyFill="1" applyBorder="1" applyAlignment="1">
      <alignment horizontal="center" vertical="center"/>
    </xf>
    <xf numFmtId="0" fontId="13" fillId="36" borderId="16" xfId="0" applyFont="1" applyFill="1" applyBorder="1" applyAlignment="1">
      <alignment horizontal="center" vertical="center"/>
    </xf>
    <xf numFmtId="2" fontId="0" fillId="0" borderId="11" xfId="0" applyNumberFormat="1" applyBorder="1"/>
    <xf numFmtId="0" fontId="13" fillId="36" borderId="32" xfId="0" applyFont="1" applyFill="1" applyBorder="1" applyAlignment="1">
      <alignment horizontal="center" vertical="center"/>
    </xf>
    <xf numFmtId="164" fontId="0" fillId="0" borderId="16" xfId="44" applyFont="1" applyBorder="1" applyAlignment="1">
      <alignment horizontal="left"/>
    </xf>
    <xf numFmtId="2" fontId="16" fillId="35" borderId="18" xfId="0" applyNumberFormat="1" applyFont="1" applyFill="1" applyBorder="1"/>
    <xf numFmtId="0" fontId="0" fillId="33" borderId="11" xfId="0" applyFill="1" applyBorder="1"/>
    <xf numFmtId="164" fontId="16" fillId="35" borderId="17" xfId="44" applyFont="1" applyFill="1" applyBorder="1" applyAlignment="1">
      <alignment horizontal="left"/>
    </xf>
    <xf numFmtId="0" fontId="16" fillId="35" borderId="13" xfId="0" applyFont="1" applyFill="1" applyBorder="1" applyAlignment="1">
      <alignment horizontal="left"/>
    </xf>
    <xf numFmtId="0" fontId="0" fillId="0" borderId="15" xfId="0" applyBorder="1" applyAlignment="1">
      <alignment horizontal="left"/>
    </xf>
    <xf numFmtId="164" fontId="0" fillId="33" borderId="16" xfId="44" applyFont="1" applyFill="1" applyBorder="1"/>
    <xf numFmtId="164" fontId="0" fillId="40" borderId="16" xfId="44" applyFont="1" applyFill="1" applyBorder="1"/>
    <xf numFmtId="164" fontId="0" fillId="40" borderId="18" xfId="44" applyFont="1" applyFill="1" applyBorder="1"/>
    <xf numFmtId="165" fontId="0" fillId="40" borderId="11" xfId="44" applyNumberFormat="1" applyFont="1" applyFill="1" applyBorder="1"/>
    <xf numFmtId="165" fontId="0" fillId="33" borderId="11" xfId="44" applyNumberFormat="1" applyFont="1" applyFill="1" applyBorder="1"/>
    <xf numFmtId="165" fontId="0" fillId="40" borderId="17" xfId="44" applyNumberFormat="1" applyFont="1" applyFill="1" applyBorder="1"/>
    <xf numFmtId="9" fontId="22" fillId="33" borderId="31" xfId="70" applyFont="1" applyFill="1" applyBorder="1"/>
    <xf numFmtId="166" fontId="22" fillId="40" borderId="30" xfId="46" applyNumberFormat="1" applyFont="1" applyFill="1" applyBorder="1"/>
    <xf numFmtId="2" fontId="22" fillId="40" borderId="30" xfId="0" applyNumberFormat="1" applyFont="1" applyFill="1" applyBorder="1" applyAlignment="1">
      <alignment horizontal="right"/>
    </xf>
    <xf numFmtId="9" fontId="22" fillId="33" borderId="30" xfId="70" applyFont="1" applyFill="1" applyBorder="1"/>
    <xf numFmtId="43" fontId="22" fillId="33" borderId="30" xfId="46" applyFont="1" applyFill="1" applyBorder="1"/>
    <xf numFmtId="0" fontId="22" fillId="40" borderId="27" xfId="0" applyFont="1" applyFill="1" applyBorder="1"/>
    <xf numFmtId="0" fontId="24" fillId="38" borderId="0" xfId="0" applyFont="1" applyFill="1" applyAlignment="1">
      <alignment horizontal="center"/>
    </xf>
    <xf numFmtId="0" fontId="22" fillId="33" borderId="27" xfId="0" applyFont="1" applyFill="1" applyBorder="1"/>
    <xf numFmtId="9" fontId="22" fillId="40" borderId="28" xfId="70" applyFont="1" applyFill="1" applyBorder="1"/>
    <xf numFmtId="9" fontId="22" fillId="33" borderId="28" xfId="70" applyFont="1" applyFill="1" applyBorder="1"/>
    <xf numFmtId="0" fontId="17" fillId="38" borderId="28" xfId="0" applyFont="1" applyFill="1" applyBorder="1" applyAlignment="1">
      <alignment horizontal="center"/>
    </xf>
    <xf numFmtId="0" fontId="17" fillId="38" borderId="0" xfId="0" applyFont="1" applyFill="1" applyAlignment="1">
      <alignment horizontal="center"/>
    </xf>
    <xf numFmtId="0" fontId="24" fillId="38" borderId="27" xfId="0" applyFont="1" applyFill="1" applyBorder="1"/>
    <xf numFmtId="0" fontId="22" fillId="40" borderId="29" xfId="0" applyFont="1" applyFill="1" applyBorder="1"/>
    <xf numFmtId="166" fontId="22" fillId="33" borderId="30" xfId="46" applyNumberFormat="1" applyFont="1" applyFill="1" applyBorder="1"/>
    <xf numFmtId="2" fontId="22" fillId="33" borderId="30" xfId="0" applyNumberFormat="1" applyFont="1" applyFill="1" applyBorder="1" applyAlignment="1">
      <alignment horizontal="right"/>
    </xf>
    <xf numFmtId="0" fontId="22" fillId="33" borderId="29" xfId="0" applyFont="1" applyFill="1" applyBorder="1"/>
    <xf numFmtId="0" fontId="23" fillId="39" borderId="25" xfId="0" applyFont="1" applyFill="1" applyBorder="1"/>
    <xf numFmtId="0" fontId="23" fillId="39" borderId="24" xfId="0" applyFont="1" applyFill="1" applyBorder="1"/>
    <xf numFmtId="9" fontId="22" fillId="40" borderId="31" xfId="70" applyFont="1" applyFill="1" applyBorder="1"/>
    <xf numFmtId="9" fontId="22" fillId="40" borderId="30" xfId="70" applyFont="1" applyFill="1" applyBorder="1"/>
    <xf numFmtId="43" fontId="22" fillId="40" borderId="30" xfId="46" applyFont="1" applyFill="1" applyBorder="1"/>
    <xf numFmtId="0" fontId="13" fillId="36" borderId="12" xfId="0" applyFont="1" applyFill="1" applyBorder="1" applyAlignment="1">
      <alignment horizontal="center" vertical="center"/>
    </xf>
    <xf numFmtId="0" fontId="13" fillId="36" borderId="11" xfId="0" applyFont="1" applyFill="1" applyBorder="1" applyAlignment="1">
      <alignment horizontal="center" vertical="center"/>
    </xf>
    <xf numFmtId="166" fontId="22" fillId="33" borderId="0" xfId="46" applyNumberFormat="1" applyFont="1" applyFill="1" applyBorder="1"/>
    <xf numFmtId="43" fontId="22" fillId="33" borderId="0" xfId="46" applyFont="1" applyFill="1" applyBorder="1"/>
    <xf numFmtId="9" fontId="22" fillId="33" borderId="0" xfId="70" applyFont="1" applyFill="1" applyBorder="1"/>
    <xf numFmtId="166" fontId="22" fillId="40" borderId="0" xfId="46" applyNumberFormat="1" applyFont="1" applyFill="1" applyBorder="1"/>
    <xf numFmtId="43" fontId="22" fillId="40" borderId="0" xfId="46" applyFont="1" applyFill="1" applyBorder="1"/>
    <xf numFmtId="9" fontId="22" fillId="40" borderId="0" xfId="70" applyFont="1" applyFill="1" applyBorder="1"/>
    <xf numFmtId="0" fontId="21" fillId="39" borderId="24" xfId="0" applyFont="1" applyFill="1" applyBorder="1" applyAlignment="1">
      <alignment vertical="center"/>
    </xf>
    <xf numFmtId="0" fontId="21" fillId="39" borderId="25" xfId="0" applyFont="1" applyFill="1" applyBorder="1" applyAlignment="1">
      <alignment vertical="center"/>
    </xf>
    <xf numFmtId="0" fontId="21" fillId="39" borderId="26" xfId="0" applyFont="1" applyFill="1" applyBorder="1" applyAlignment="1">
      <alignment vertical="center"/>
    </xf>
    <xf numFmtId="0" fontId="21" fillId="39" borderId="29" xfId="0" applyFont="1" applyFill="1" applyBorder="1" applyAlignment="1">
      <alignment vertical="center"/>
    </xf>
    <xf numFmtId="0" fontId="21" fillId="39" borderId="30" xfId="0" applyFont="1" applyFill="1" applyBorder="1" applyAlignment="1">
      <alignment vertical="center"/>
    </xf>
    <xf numFmtId="0" fontId="21" fillId="39" borderId="31" xfId="0" applyFont="1" applyFill="1" applyBorder="1" applyAlignment="1">
      <alignment vertical="center"/>
    </xf>
    <xf numFmtId="0" fontId="13" fillId="36" borderId="38" xfId="0" applyFont="1" applyFill="1" applyBorder="1" applyAlignment="1">
      <alignment horizontal="centerContinuous" vertical="center"/>
    </xf>
    <xf numFmtId="0" fontId="13" fillId="36" borderId="36" xfId="0" applyFont="1" applyFill="1" applyBorder="1" applyAlignment="1">
      <alignment horizontal="centerContinuous" vertical="center"/>
    </xf>
    <xf numFmtId="0" fontId="13" fillId="36" borderId="39" xfId="0" applyFont="1" applyFill="1" applyBorder="1" applyAlignment="1">
      <alignment horizontal="centerContinuous" vertical="center"/>
    </xf>
    <xf numFmtId="0" fontId="13" fillId="36" borderId="32" xfId="0" applyFont="1" applyFill="1" applyBorder="1" applyAlignment="1">
      <alignment horizontal="centerContinuous" vertical="center"/>
    </xf>
    <xf numFmtId="0" fontId="13" fillId="36" borderId="33" xfId="0" applyFont="1" applyFill="1" applyBorder="1" applyAlignment="1">
      <alignment horizontal="centerContinuous" vertical="center"/>
    </xf>
    <xf numFmtId="0" fontId="21" fillId="39" borderId="0" xfId="0" applyFont="1" applyFill="1" applyAlignment="1">
      <alignment vertical="center"/>
    </xf>
    <xf numFmtId="0" fontId="21" fillId="39" borderId="0" xfId="0" applyFont="1" applyFill="1" applyAlignment="1">
      <alignment horizontal="centerContinuous" vertical="center"/>
    </xf>
    <xf numFmtId="0" fontId="21" fillId="39" borderId="28" xfId="0" applyFont="1" applyFill="1" applyBorder="1" applyAlignment="1">
      <alignment horizontal="centerContinuous" vertical="center"/>
    </xf>
    <xf numFmtId="0" fontId="21" fillId="39" borderId="27" xfId="0" applyFont="1" applyFill="1" applyBorder="1" applyAlignment="1">
      <alignment horizontal="centerContinuous" vertical="center"/>
    </xf>
    <xf numFmtId="0" fontId="13" fillId="38" borderId="19" xfId="0" applyFont="1" applyFill="1" applyBorder="1" applyAlignment="1">
      <alignment horizontal="center" vertical="center"/>
    </xf>
    <xf numFmtId="0" fontId="13" fillId="38" borderId="10" xfId="0" applyFont="1" applyFill="1" applyBorder="1" applyAlignment="1">
      <alignment horizontal="center" vertical="center"/>
    </xf>
    <xf numFmtId="0" fontId="13" fillId="38" borderId="20" xfId="0" applyFont="1" applyFill="1" applyBorder="1" applyAlignment="1">
      <alignment horizontal="center" vertical="center"/>
    </xf>
    <xf numFmtId="0" fontId="16" fillId="40" borderId="29" xfId="0" applyFont="1" applyFill="1" applyBorder="1" applyAlignment="1">
      <alignment horizontal="center"/>
    </xf>
    <xf numFmtId="0" fontId="16" fillId="40" borderId="30" xfId="0" applyFont="1" applyFill="1" applyBorder="1" applyAlignment="1">
      <alignment horizontal="center"/>
    </xf>
    <xf numFmtId="0" fontId="16" fillId="40" borderId="31" xfId="0" applyFont="1" applyFill="1" applyBorder="1" applyAlignment="1">
      <alignment horizontal="center"/>
    </xf>
    <xf numFmtId="0" fontId="0" fillId="40" borderId="34" xfId="0" applyFill="1" applyBorder="1" applyAlignment="1">
      <alignment vertical="center"/>
    </xf>
    <xf numFmtId="0" fontId="0" fillId="40" borderId="35" xfId="0" applyFill="1" applyBorder="1" applyAlignment="1">
      <alignment vertical="center"/>
    </xf>
    <xf numFmtId="0" fontId="0" fillId="40" borderId="19" xfId="0" applyFill="1" applyBorder="1" applyAlignment="1">
      <alignment vertical="center"/>
    </xf>
    <xf numFmtId="0" fontId="0" fillId="33" borderId="34" xfId="0" applyFill="1" applyBorder="1" applyAlignment="1">
      <alignment vertical="center"/>
    </xf>
    <xf numFmtId="0" fontId="0" fillId="33" borderId="35" xfId="0" applyFill="1" applyBorder="1" applyAlignment="1">
      <alignment vertical="center"/>
    </xf>
    <xf numFmtId="0" fontId="0" fillId="33" borderId="19" xfId="0" applyFill="1" applyBorder="1" applyAlignment="1">
      <alignment vertical="center"/>
    </xf>
    <xf numFmtId="0" fontId="0" fillId="40" borderId="14" xfId="0" applyFill="1" applyBorder="1" applyAlignment="1">
      <alignment vertical="center"/>
    </xf>
    <xf numFmtId="0" fontId="16" fillId="40" borderId="24" xfId="0" applyFont="1" applyFill="1" applyBorder="1" applyAlignment="1">
      <alignment horizontal="centerContinuous"/>
    </xf>
    <xf numFmtId="0" fontId="16" fillId="40" borderId="25" xfId="0" applyFont="1" applyFill="1" applyBorder="1" applyAlignment="1">
      <alignment horizontal="centerContinuous"/>
    </xf>
    <xf numFmtId="0" fontId="16" fillId="40" borderId="26" xfId="0" applyFont="1" applyFill="1" applyBorder="1" applyAlignment="1">
      <alignment horizontal="centerContinuous"/>
    </xf>
    <xf numFmtId="0" fontId="28" fillId="40" borderId="27" xfId="0" applyFont="1" applyFill="1" applyBorder="1" applyAlignment="1">
      <alignment horizontal="centerContinuous"/>
    </xf>
    <xf numFmtId="0" fontId="28" fillId="40" borderId="0" xfId="0" applyFont="1" applyFill="1" applyAlignment="1">
      <alignment horizontal="centerContinuous"/>
    </xf>
    <xf numFmtId="0" fontId="28" fillId="40" borderId="28" xfId="0" applyFont="1" applyFill="1" applyBorder="1" applyAlignment="1">
      <alignment horizontal="centerContinuous"/>
    </xf>
    <xf numFmtId="0" fontId="0" fillId="39" borderId="25" xfId="0" applyFill="1" applyBorder="1"/>
    <xf numFmtId="0" fontId="0" fillId="39" borderId="26" xfId="0" applyFill="1" applyBorder="1"/>
    <xf numFmtId="0" fontId="0" fillId="39" borderId="30" xfId="0" applyFill="1" applyBorder="1"/>
    <xf numFmtId="0" fontId="0" fillId="39" borderId="31" xfId="0" applyFill="1" applyBorder="1"/>
    <xf numFmtId="0" fontId="0" fillId="39" borderId="0" xfId="0" applyFill="1" applyAlignment="1">
      <alignment horizontal="centerContinuous"/>
    </xf>
    <xf numFmtId="0" fontId="0" fillId="39" borderId="28" xfId="0" applyFill="1" applyBorder="1" applyAlignment="1">
      <alignment horizontal="centerContinuous"/>
    </xf>
    <xf numFmtId="0" fontId="25" fillId="38" borderId="27" xfId="0" applyFont="1" applyFill="1" applyBorder="1"/>
    <xf numFmtId="0" fontId="23" fillId="39" borderId="25" xfId="0" applyFont="1" applyFill="1" applyBorder="1" applyAlignment="1">
      <alignment horizontal="centerContinuous"/>
    </xf>
    <xf numFmtId="0" fontId="23" fillId="39" borderId="26" xfId="0" applyFont="1" applyFill="1" applyBorder="1" applyAlignment="1">
      <alignment horizontal="centerContinuous"/>
    </xf>
    <xf numFmtId="2" fontId="22" fillId="33" borderId="0" xfId="0" applyNumberFormat="1" applyFont="1" applyFill="1" applyAlignment="1">
      <alignment horizontal="right"/>
    </xf>
    <xf numFmtId="2" fontId="22" fillId="40" borderId="0" xfId="0" applyNumberFormat="1" applyFont="1" applyFill="1" applyAlignment="1">
      <alignment horizontal="right"/>
    </xf>
    <xf numFmtId="0" fontId="22" fillId="40" borderId="24" xfId="0" applyFont="1" applyFill="1" applyBorder="1"/>
    <xf numFmtId="2" fontId="22" fillId="40" borderId="25" xfId="0" applyNumberFormat="1" applyFont="1" applyFill="1" applyBorder="1" applyAlignment="1">
      <alignment horizontal="right"/>
    </xf>
    <xf numFmtId="166" fontId="22" fillId="40" borderId="25" xfId="46" applyNumberFormat="1" applyFont="1" applyFill="1" applyBorder="1"/>
    <xf numFmtId="43" fontId="22" fillId="40" borderId="25" xfId="46" applyFont="1" applyFill="1" applyBorder="1"/>
    <xf numFmtId="9" fontId="22" fillId="40" borderId="25" xfId="70" applyFont="1" applyFill="1" applyBorder="1"/>
    <xf numFmtId="9" fontId="22" fillId="40" borderId="26" xfId="70" applyFont="1" applyFill="1" applyBorder="1"/>
    <xf numFmtId="0" fontId="29" fillId="0" borderId="27" xfId="0" applyFont="1" applyBorder="1" applyAlignment="1">
      <alignment horizontal="centerContinuous" vertical="center"/>
    </xf>
    <xf numFmtId="0" fontId="29" fillId="0" borderId="0" xfId="0" applyFont="1" applyAlignment="1">
      <alignment horizontal="centerContinuous" vertical="center"/>
    </xf>
    <xf numFmtId="166" fontId="27" fillId="40" borderId="0" xfId="46" applyNumberFormat="1" applyFont="1" applyFill="1" applyBorder="1"/>
    <xf numFmtId="43" fontId="27" fillId="40" borderId="0" xfId="46" applyFont="1" applyFill="1" applyBorder="1"/>
    <xf numFmtId="9" fontId="27" fillId="40" borderId="0" xfId="70" applyFont="1" applyFill="1" applyBorder="1"/>
    <xf numFmtId="166" fontId="27" fillId="33" borderId="0" xfId="46" applyNumberFormat="1" applyFont="1" applyFill="1" applyBorder="1"/>
    <xf numFmtId="43" fontId="27" fillId="33" borderId="0" xfId="46" applyFont="1" applyFill="1" applyBorder="1"/>
    <xf numFmtId="9" fontId="27" fillId="33" borderId="0" xfId="70" applyFont="1" applyFill="1" applyBorder="1"/>
    <xf numFmtId="0" fontId="27" fillId="40" borderId="24" xfId="0" applyFont="1" applyFill="1" applyBorder="1"/>
    <xf numFmtId="2" fontId="27" fillId="40" borderId="25" xfId="0" applyNumberFormat="1" applyFont="1" applyFill="1" applyBorder="1" applyAlignment="1">
      <alignment horizontal="right"/>
    </xf>
    <xf numFmtId="166" fontId="27" fillId="40" borderId="25" xfId="46" applyNumberFormat="1" applyFont="1" applyFill="1" applyBorder="1"/>
    <xf numFmtId="43" fontId="27" fillId="40" borderId="25" xfId="46" applyFont="1" applyFill="1" applyBorder="1"/>
    <xf numFmtId="9" fontId="27" fillId="40" borderId="25" xfId="70" applyFont="1" applyFill="1" applyBorder="1"/>
    <xf numFmtId="9" fontId="27" fillId="40" borderId="26" xfId="70" applyFont="1" applyFill="1" applyBorder="1"/>
    <xf numFmtId="0" fontId="27" fillId="40" borderId="27" xfId="0" applyFont="1" applyFill="1" applyBorder="1"/>
    <xf numFmtId="2" fontId="27" fillId="40" borderId="0" xfId="0" applyNumberFormat="1" applyFont="1" applyFill="1" applyAlignment="1">
      <alignment horizontal="right"/>
    </xf>
    <xf numFmtId="9" fontId="27" fillId="40" borderId="28" xfId="70" applyFont="1" applyFill="1" applyBorder="1"/>
    <xf numFmtId="0" fontId="27" fillId="33" borderId="27" xfId="0" applyFont="1" applyFill="1" applyBorder="1"/>
    <xf numFmtId="2" fontId="27" fillId="33" borderId="0" xfId="0" applyNumberFormat="1" applyFont="1" applyFill="1" applyAlignment="1">
      <alignment horizontal="right"/>
    </xf>
    <xf numFmtId="9" fontId="27" fillId="33" borderId="28" xfId="70" applyFont="1" applyFill="1" applyBorder="1"/>
    <xf numFmtId="0" fontId="27" fillId="33" borderId="29" xfId="0" applyFont="1" applyFill="1" applyBorder="1"/>
    <xf numFmtId="2" fontId="27" fillId="33" borderId="30" xfId="0" applyNumberFormat="1" applyFont="1" applyFill="1" applyBorder="1" applyAlignment="1">
      <alignment horizontal="right"/>
    </xf>
    <xf numFmtId="166" fontId="27" fillId="33" borderId="30" xfId="46" applyNumberFormat="1" applyFont="1" applyFill="1" applyBorder="1"/>
    <xf numFmtId="43" fontId="27" fillId="33" borderId="30" xfId="46" applyFont="1" applyFill="1" applyBorder="1"/>
    <xf numFmtId="9" fontId="27" fillId="33" borderId="30" xfId="70" applyFont="1" applyFill="1" applyBorder="1"/>
    <xf numFmtId="9" fontId="27" fillId="33" borderId="31" xfId="70" applyFont="1" applyFill="1" applyBorder="1"/>
    <xf numFmtId="165" fontId="13" fillId="34" borderId="38" xfId="0" applyNumberFormat="1" applyFont="1" applyFill="1" applyBorder="1" applyAlignment="1">
      <alignment horizontal="centerContinuous" vertical="center"/>
    </xf>
    <xf numFmtId="165" fontId="13" fillId="34" borderId="36" xfId="0" applyNumberFormat="1" applyFont="1" applyFill="1" applyBorder="1" applyAlignment="1">
      <alignment horizontal="centerContinuous" vertical="center"/>
    </xf>
    <xf numFmtId="165" fontId="13" fillId="34" borderId="39" xfId="0" applyNumberFormat="1" applyFont="1" applyFill="1" applyBorder="1" applyAlignment="1">
      <alignment horizontal="centerContinuous" vertical="center"/>
    </xf>
    <xf numFmtId="0" fontId="30" fillId="0" borderId="0" xfId="0" applyFont="1"/>
    <xf numFmtId="0" fontId="31" fillId="38" borderId="21" xfId="0" applyFont="1" applyFill="1" applyBorder="1"/>
    <xf numFmtId="0" fontId="31" fillId="38" borderId="22" xfId="0" applyFont="1" applyFill="1" applyBorder="1"/>
    <xf numFmtId="0" fontId="31" fillId="38" borderId="23" xfId="0" applyFont="1" applyFill="1" applyBorder="1"/>
    <xf numFmtId="167" fontId="0" fillId="0" borderId="0" xfId="73" applyNumberFormat="1" applyFont="1"/>
    <xf numFmtId="0" fontId="33" fillId="39" borderId="0" xfId="0" applyFont="1" applyFill="1" applyAlignment="1">
      <alignment horizontal="centerContinuous" vertical="center"/>
    </xf>
    <xf numFmtId="0" fontId="33" fillId="39" borderId="29" xfId="0" applyFont="1" applyFill="1" applyBorder="1" applyAlignment="1">
      <alignment vertical="center"/>
    </xf>
    <xf numFmtId="0" fontId="33" fillId="39" borderId="24" xfId="0" applyFont="1" applyFill="1" applyBorder="1" applyAlignment="1">
      <alignment vertical="center"/>
    </xf>
    <xf numFmtId="0" fontId="33" fillId="39" borderId="30" xfId="0" applyFont="1" applyFill="1" applyBorder="1" applyAlignment="1">
      <alignment vertical="center"/>
    </xf>
    <xf numFmtId="0" fontId="33" fillId="39" borderId="25" xfId="0" applyFont="1" applyFill="1" applyBorder="1" applyAlignment="1">
      <alignment vertical="center"/>
    </xf>
    <xf numFmtId="0" fontId="33" fillId="39" borderId="27" xfId="0" applyFont="1" applyFill="1" applyBorder="1" applyAlignment="1">
      <alignment horizontal="centerContinuous" vertical="center"/>
    </xf>
    <xf numFmtId="0" fontId="13" fillId="38" borderId="21" xfId="0" applyFont="1" applyFill="1" applyBorder="1"/>
    <xf numFmtId="0" fontId="13" fillId="38" borderId="22" xfId="0" applyFont="1" applyFill="1" applyBorder="1"/>
    <xf numFmtId="0" fontId="13" fillId="38" borderId="23" xfId="0" applyFont="1" applyFill="1" applyBorder="1"/>
    <xf numFmtId="0" fontId="13" fillId="36" borderId="37" xfId="0" applyFont="1" applyFill="1" applyBorder="1" applyAlignment="1">
      <alignment horizontal="center" vertical="center"/>
    </xf>
    <xf numFmtId="0" fontId="13" fillId="36" borderId="19" xfId="0" applyFont="1" applyFill="1" applyBorder="1" applyAlignment="1">
      <alignment horizontal="center" vertical="center"/>
    </xf>
    <xf numFmtId="0" fontId="16" fillId="40" borderId="24" xfId="0" applyFont="1" applyFill="1" applyBorder="1" applyAlignment="1">
      <alignment horizontal="left" vertical="center" wrapText="1"/>
    </xf>
    <xf numFmtId="0" fontId="16" fillId="40" borderId="25" xfId="0" applyFont="1" applyFill="1" applyBorder="1" applyAlignment="1">
      <alignment horizontal="left" vertical="center" wrapText="1"/>
    </xf>
    <xf numFmtId="0" fontId="16" fillId="40" borderId="26" xfId="0" applyFont="1" applyFill="1" applyBorder="1" applyAlignment="1">
      <alignment horizontal="left" vertical="center" wrapText="1"/>
    </xf>
    <xf numFmtId="0" fontId="16" fillId="40" borderId="27" xfId="0" applyFont="1" applyFill="1" applyBorder="1" applyAlignment="1">
      <alignment horizontal="left" vertical="center" wrapText="1"/>
    </xf>
    <xf numFmtId="0" fontId="16" fillId="40" borderId="0" xfId="0" applyFont="1" applyFill="1" applyAlignment="1">
      <alignment horizontal="left" vertical="center" wrapText="1"/>
    </xf>
    <xf numFmtId="0" fontId="16" fillId="40" borderId="28" xfId="0" applyFont="1" applyFill="1" applyBorder="1" applyAlignment="1">
      <alignment horizontal="left" vertical="center" wrapText="1"/>
    </xf>
    <xf numFmtId="0" fontId="16" fillId="40" borderId="29" xfId="0" applyFont="1" applyFill="1" applyBorder="1" applyAlignment="1">
      <alignment horizontal="left" vertical="center" wrapText="1"/>
    </xf>
    <xf numFmtId="0" fontId="16" fillId="40" borderId="30" xfId="0" applyFont="1" applyFill="1" applyBorder="1" applyAlignment="1">
      <alignment horizontal="left" vertical="center" wrapText="1"/>
    </xf>
    <xf numFmtId="0" fontId="16" fillId="40" borderId="31" xfId="0" applyFont="1" applyFill="1" applyBorder="1" applyAlignment="1">
      <alignment horizontal="left" vertical="center" wrapText="1"/>
    </xf>
    <xf numFmtId="0" fontId="16" fillId="40" borderId="24" xfId="0" applyFont="1" applyFill="1" applyBorder="1" applyAlignment="1">
      <alignment horizontal="left" vertical="center"/>
    </xf>
    <xf numFmtId="0" fontId="16" fillId="40" borderId="25" xfId="0" applyFont="1" applyFill="1" applyBorder="1" applyAlignment="1">
      <alignment horizontal="left" vertical="center"/>
    </xf>
    <xf numFmtId="0" fontId="16" fillId="40" borderId="26" xfId="0" applyFont="1" applyFill="1" applyBorder="1" applyAlignment="1">
      <alignment horizontal="left" vertical="center"/>
    </xf>
    <xf numFmtId="0" fontId="16" fillId="40" borderId="27" xfId="0" applyFont="1" applyFill="1" applyBorder="1" applyAlignment="1">
      <alignment horizontal="left" vertical="center"/>
    </xf>
    <xf numFmtId="0" fontId="16" fillId="40" borderId="0" xfId="0" applyFont="1" applyFill="1" applyAlignment="1">
      <alignment horizontal="left" vertical="center"/>
    </xf>
    <xf numFmtId="0" fontId="16" fillId="40" borderId="28" xfId="0" applyFont="1" applyFill="1" applyBorder="1" applyAlignment="1">
      <alignment horizontal="left" vertical="center"/>
    </xf>
    <xf numFmtId="0" fontId="16" fillId="40" borderId="29" xfId="0" applyFont="1" applyFill="1" applyBorder="1" applyAlignment="1">
      <alignment horizontal="left" vertical="center"/>
    </xf>
    <xf numFmtId="0" fontId="16" fillId="40" borderId="30" xfId="0" applyFont="1" applyFill="1" applyBorder="1" applyAlignment="1">
      <alignment horizontal="left" vertical="center"/>
    </xf>
    <xf numFmtId="0" fontId="16" fillId="40" borderId="31" xfId="0" applyFont="1" applyFill="1" applyBorder="1" applyAlignment="1">
      <alignment horizontal="left" vertical="center"/>
    </xf>
    <xf numFmtId="165" fontId="13" fillId="34" borderId="37" xfId="0" applyNumberFormat="1" applyFont="1" applyFill="1" applyBorder="1" applyAlignment="1">
      <alignment horizontal="center" vertical="center"/>
    </xf>
    <xf numFmtId="165" fontId="13" fillId="34" borderId="19" xfId="0" applyNumberFormat="1" applyFont="1" applyFill="1" applyBorder="1" applyAlignment="1">
      <alignment horizontal="center" vertical="center"/>
    </xf>
    <xf numFmtId="0" fontId="30" fillId="0" borderId="3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26" fillId="0" borderId="22" xfId="0" applyFont="1" applyBorder="1" applyAlignment="1">
      <alignment horizontal="center"/>
    </xf>
    <xf numFmtId="0" fontId="26" fillId="0" borderId="23" xfId="0" applyFont="1" applyBorder="1" applyAlignment="1">
      <alignment horizontal="center"/>
    </xf>
    <xf numFmtId="0" fontId="16" fillId="0" borderId="30" xfId="0" applyFont="1" applyBorder="1" applyAlignment="1">
      <alignment horizontal="center"/>
    </xf>
  </cellXfs>
  <cellStyles count="78">
    <cellStyle name="20 % – uthevingsfarge 1 2" xfId="48" xr:uid="{F3AEC378-46C6-4466-847C-A733DB3ED7D3}"/>
    <cellStyle name="20 % – uthevingsfarge 1 3" xfId="24" xr:uid="{A430B3E9-3FC6-499B-839C-D5AE489B4428}"/>
    <cellStyle name="20 % – uthevingsfarge 2 2" xfId="51" xr:uid="{E356713B-8EBD-450A-8C18-4125165D4405}"/>
    <cellStyle name="20 % – uthevingsfarge 2 3" xfId="25" xr:uid="{C8F5DD01-FE61-48EC-9396-A9F508C1FED0}"/>
    <cellStyle name="20 % – uthevingsfarge 3 2" xfId="54" xr:uid="{ED89AEBE-FAB5-4A71-8A07-E3FF24C7E010}"/>
    <cellStyle name="20 % – uthevingsfarge 3 3" xfId="26" xr:uid="{9491DECF-5141-435F-8802-4D3CAEF09C24}"/>
    <cellStyle name="20 % – uthevingsfarge 4 2" xfId="57" xr:uid="{331755A0-5F6F-4477-882E-027541137245}"/>
    <cellStyle name="20 % – uthevingsfarge 4 3" xfId="27" xr:uid="{12EF641D-D81A-4C2C-A5D7-4A13A6E315FD}"/>
    <cellStyle name="20 % – uthevingsfarge 5 2" xfId="60" xr:uid="{428CD486-64EA-4508-AF99-198AF02DE0DC}"/>
    <cellStyle name="20 % – uthevingsfarge 5 3" xfId="28" xr:uid="{815708E3-5B20-4231-90B5-1670C1CD2631}"/>
    <cellStyle name="20 % – uthevingsfarge 6 2" xfId="63" xr:uid="{DBC87926-B394-4942-AE77-3EEB19FB3216}"/>
    <cellStyle name="20 % – uthevingsfarge 6 3" xfId="29" xr:uid="{169F7048-5E02-4E2A-A576-534A3AA6B044}"/>
    <cellStyle name="40 % – uthevingsfarge 1 2" xfId="49" xr:uid="{689C5C48-6B8E-4B2A-B4B1-079D409C2862}"/>
    <cellStyle name="40 % – uthevingsfarge 1 3" xfId="30" xr:uid="{BE9A9B51-7662-44DE-854C-B9CF187F0235}"/>
    <cellStyle name="40 % – uthevingsfarge 2 2" xfId="52" xr:uid="{4BD22B9F-36C8-4FD8-85A3-33EDEEE99F2B}"/>
    <cellStyle name="40 % – uthevingsfarge 2 3" xfId="31" xr:uid="{5352FD68-F2C7-4016-8A71-BCEF8471B4AF}"/>
    <cellStyle name="40 % – uthevingsfarge 3 2" xfId="55" xr:uid="{8388BB34-3D60-400A-B537-E6A0614A9216}"/>
    <cellStyle name="40 % – uthevingsfarge 3 3" xfId="32" xr:uid="{2F7FAD2F-EFF7-4F52-8571-FC4ED880268B}"/>
    <cellStyle name="40 % – uthevingsfarge 4 2" xfId="58" xr:uid="{9950AF3B-B636-4361-AEE6-65416E85B85A}"/>
    <cellStyle name="40 % – uthevingsfarge 4 3" xfId="33" xr:uid="{F3668ACB-CE1F-466D-909A-9C1A30BDDAFA}"/>
    <cellStyle name="40 % – uthevingsfarge 5 2" xfId="61" xr:uid="{5047AFC2-4430-41E2-8FB0-199EC729C3A0}"/>
    <cellStyle name="40 % – uthevingsfarge 5 3" xfId="34" xr:uid="{ACE6337B-AFD6-45AA-B56E-D8FC2D01BFC8}"/>
    <cellStyle name="40 % – uthevingsfarge 6 2" xfId="64" xr:uid="{07035F03-D0D3-4E9E-82FA-052F1613F703}"/>
    <cellStyle name="40 % – uthevingsfarge 6 3" xfId="35" xr:uid="{9B57F7C4-2086-469F-8C07-7EED15D88194}"/>
    <cellStyle name="60 % – uthevingsfarge 1 2" xfId="50" xr:uid="{0C7046F5-81A0-44C7-AE3B-C5745DDDEC3A}"/>
    <cellStyle name="60 % – uthevingsfarge 1 3" xfId="36" xr:uid="{41E9137A-AD07-4FD7-918F-8D4E4075FA9B}"/>
    <cellStyle name="60 % – uthevingsfarge 2 2" xfId="53" xr:uid="{754B8D11-2184-4DD3-8E3F-93E53322592B}"/>
    <cellStyle name="60 % – uthevingsfarge 2 3" xfId="37" xr:uid="{CF8F454B-EDD1-4895-ADF8-B22FF26071AA}"/>
    <cellStyle name="60 % – uthevingsfarge 3 2" xfId="56" xr:uid="{5539DF9B-4BBA-4596-A6CD-97F0C0E3F072}"/>
    <cellStyle name="60 % – uthevingsfarge 3 3" xfId="38" xr:uid="{FD3067A1-5472-4349-9D08-EDCB6D3616BA}"/>
    <cellStyle name="60 % – uthevingsfarge 4 2" xfId="59" xr:uid="{13B8341C-1938-417C-A8ED-A029B9791452}"/>
    <cellStyle name="60 % – uthevingsfarge 4 3" xfId="39" xr:uid="{9AC25043-0E30-4FDC-AF58-ECDB0A878335}"/>
    <cellStyle name="60 % – uthevingsfarge 5 2" xfId="62" xr:uid="{5263C8E7-B6D5-4914-ABC5-FADA3F80F351}"/>
    <cellStyle name="60 % – uthevingsfarge 5 3" xfId="40" xr:uid="{01CF5417-9FCF-4C3D-9726-8350649428B6}"/>
    <cellStyle name="60 % – uthevingsfarge 6 2" xfId="65" xr:uid="{41C3DB78-D49A-403A-BDEE-5D6A9665A839}"/>
    <cellStyle name="60 % – uthevingsfarge 6 3" xfId="41" xr:uid="{B22C7364-D773-418E-9C2F-86EE68078242}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mma" xfId="73" builtinId="3"/>
    <cellStyle name="Komma 2" xfId="44" xr:uid="{698632AC-9FA6-4CC8-AE96-99B1CCBEDA86}"/>
    <cellStyle name="Komma 2 2" xfId="45" xr:uid="{E836C8CF-9390-4019-B132-BAF3142BA8C3}"/>
    <cellStyle name="Komma 2 2 2" xfId="71" xr:uid="{7C503949-B0AD-4321-9BF3-CC52D223A794}"/>
    <cellStyle name="Komma 2 2 3" xfId="72" xr:uid="{27431BE3-2C38-4494-8DA2-E464210EA083}"/>
    <cellStyle name="Komma 2 2 4" xfId="74" xr:uid="{669015A0-3F18-41A0-9FD1-3982260679C4}"/>
    <cellStyle name="Komma 2 2 5" xfId="76" xr:uid="{C1E9334B-1864-4ED9-95F4-29CB47576B4E}"/>
    <cellStyle name="Komma 3" xfId="46" xr:uid="{BB693E4B-03A0-40BE-8072-4241088DEF53}"/>
    <cellStyle name="Komma 4" xfId="47" xr:uid="{DEF162EF-029F-4F54-A64B-9F7C9CE22037}"/>
    <cellStyle name="Kontrollcelle" xfId="13" builtinId="23" customBuiltin="1"/>
    <cellStyle name="Merknad" xfId="15" builtinId="10" customBuiltin="1"/>
    <cellStyle name="Normal" xfId="0" builtinId="0"/>
    <cellStyle name="Normal 2" xfId="42" xr:uid="{334E7E60-00F2-4B6E-97A2-68F50385CB2C}"/>
    <cellStyle name="Normal 3" xfId="43" xr:uid="{1FEC47BF-65F5-460F-925A-1DC010417C84}"/>
    <cellStyle name="Normal 4" xfId="66" xr:uid="{892B6BEF-C2DD-417C-BD89-507767256408}"/>
    <cellStyle name="Normal 5" xfId="67" xr:uid="{84A98671-D0FD-4C44-93D2-A294CA765F0D}"/>
    <cellStyle name="Normal 6" xfId="68" xr:uid="{C6C98DEA-6024-4E06-A1D9-F0AB5E67D9A2}"/>
    <cellStyle name="Normal 6 2" xfId="69" xr:uid="{20EEE2FA-0725-4FC1-98E7-E482FE5FD01B}"/>
    <cellStyle name="Normal 7" xfId="75" xr:uid="{2D92D040-90E4-4C7D-B095-E0CDC69A9427}"/>
    <cellStyle name="Normal 7 2" xfId="77" xr:uid="{2516CF4F-227B-4A84-8E75-A561FB297428}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Prosent" xfId="70" builtinId="5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19" builtinId="33" customBuiltin="1"/>
    <cellStyle name="Uthevingsfarge3" xfId="20" builtinId="37" customBuiltin="1"/>
    <cellStyle name="Uthevingsfarge4" xfId="21" builtinId="41" customBuiltin="1"/>
    <cellStyle name="Uthevingsfarge5" xfId="22" builtinId="45" customBuiltin="1"/>
    <cellStyle name="Uthevingsfarge6" xfId="23" builtinId="49" customBuiltin="1"/>
    <cellStyle name="Varseltekst" xfId="14" builtinId="11" customBuiltin="1"/>
  </cellStyles>
  <dxfs count="31">
    <dxf>
      <font>
        <color rgb="FFFF0000"/>
      </font>
    </dxf>
    <dxf>
      <font>
        <color rgb="FFFF0000"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sz val="9"/>
        <color theme="1"/>
      </font>
      <border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b/>
        <color theme="1"/>
      </font>
      <border>
        <bottom style="thin">
          <color theme="9"/>
        </bottom>
        <vertical/>
        <horizontal/>
      </border>
    </dxf>
    <dxf>
      <font>
        <sz val="9"/>
        <color theme="1"/>
      </font>
      <border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/>
        <horizontal/>
      </border>
    </dxf>
    <dxf>
      <font>
        <b/>
        <color theme="1"/>
      </font>
      <border>
        <bottom style="thin">
          <color theme="7"/>
        </bottom>
        <vertical/>
        <horizontal/>
      </border>
    </dxf>
    <dxf>
      <font>
        <sz val="9"/>
        <color theme="1"/>
      </font>
      <border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/>
        <horizontal/>
      </border>
    </dxf>
    <dxf>
      <font>
        <b/>
        <color theme="1"/>
      </font>
      <border>
        <bottom style="thin">
          <color theme="4"/>
        </bottom>
        <vertical/>
        <horizontal/>
      </border>
    </dxf>
    <dxf>
      <font>
        <sz val="9"/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ill>
        <patternFill patternType="solid">
          <fgColor theme="0" tint="-0.14996795556505021"/>
          <bgColor theme="0" tint="-4.9989318521683403E-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  <border>
        <bottom style="thin">
          <color theme="0" tint="-0.34998626667073579"/>
        </bottom>
      </border>
    </dxf>
    <dxf>
      <font>
        <b/>
        <color theme="1"/>
      </font>
    </dxf>
    <dxf>
      <font>
        <b/>
        <color theme="1"/>
      </font>
      <border>
        <bottom style="thin">
          <color theme="0" tint="-0.34998626667073579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1" tint="0.499984740745262"/>
        </top>
        <bottom style="thin">
          <color theme="1" tint="0.499984740745262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6795556505021"/>
          <bgColor theme="0" tint="-4.9989318521683403E-2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color theme="1"/>
      </font>
      <fill>
        <patternFill patternType="solid">
          <fgColor theme="0" tint="-0.14996795556505021"/>
          <bgColor theme="0" tint="-4.9989318521683403E-2"/>
        </patternFill>
      </fill>
      <border>
        <top style="thin">
          <color theme="0" tint="-0.34998626667073579"/>
        </top>
      </border>
    </dxf>
    <dxf>
      <font>
        <b/>
        <color theme="1"/>
      </font>
      <fill>
        <patternFill patternType="solid">
          <fgColor theme="0" tint="-0.14996795556505021"/>
          <bgColor theme="0" tint="-4.9989318521683403E-2"/>
        </patternFill>
      </fill>
      <border>
        <bottom style="thin">
          <color theme="0" tint="-0.34998626667073579"/>
        </bottom>
      </border>
    </dxf>
  </dxfs>
  <tableStyles count="5" defaultTableStyle="TableStyleMedium2" defaultPivotStyle="PivotStyleLight16">
    <tableStyle name="PivotStyleLight15 2" table="0" count="11" xr9:uid="{910C01D8-494C-4C2F-868B-504294E8A7DF}">
      <tableStyleElement type="headerRow" dxfId="30"/>
      <tableStyleElement type="totalRow" dxfId="29"/>
      <tableStyleElement type="firstRowStripe" dxfId="28"/>
      <tableStyleElement type="firstColumnStripe" dxfId="27"/>
      <tableStyleElement type="firstSubtotalColumn" dxfId="26"/>
      <tableStyleElement type="firstSubtotalRow" dxfId="25"/>
      <tableStyleElement type="secondSubtotalRow" dxfId="24"/>
      <tableStyleElement type="firstRowSubheading" dxfId="23"/>
      <tableStyleElement type="secondRowSubheading" dxfId="22"/>
      <tableStyleElement type="pageFieldLabels" dxfId="21"/>
      <tableStyleElement type="pageFieldValues" dxfId="20"/>
    </tableStyle>
    <tableStyle name="SlicerStyleDark1 2" pivot="0" table="0" count="2" xr9:uid="{A474088E-F95A-4AF1-8727-DF47D7781A15}">
      <tableStyleElement type="wholeTable" dxfId="19"/>
      <tableStyleElement type="headerRow" dxfId="18"/>
    </tableStyle>
    <tableStyle name="SlicerStyleDark4 2" pivot="0" table="0" count="2" xr9:uid="{8BE67339-3BD4-46BD-867D-F33A93BE0019}">
      <tableStyleElement type="wholeTable" dxfId="17"/>
      <tableStyleElement type="headerRow" dxfId="16"/>
    </tableStyle>
    <tableStyle name="SlicerStyleDark6 2" pivot="0" table="0" count="2" xr9:uid="{95F78FC8-AD9D-4AE8-BD3B-74229C83ED1B}">
      <tableStyleElement type="wholeTable" dxfId="15"/>
      <tableStyleElement type="headerRow" dxfId="14"/>
    </tableStyle>
    <tableStyle name="SlicerStyleLight5 2" pivot="0" table="0" count="2" xr9:uid="{A3F2CC69-14DD-4258-BCBB-91787E20E6F7}">
      <tableStyleElement type="wholeTable" dxfId="13"/>
      <tableStyleElement type="headerRow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NR_office-tema">
  <a:themeElements>
    <a:clrScheme name="Norges Råfisklag hvit">
      <a:dk1>
        <a:srgbClr val="333333"/>
      </a:dk1>
      <a:lt1>
        <a:srgbClr val="FFFFFF"/>
      </a:lt1>
      <a:dk2>
        <a:srgbClr val="005680"/>
      </a:dk2>
      <a:lt2>
        <a:srgbClr val="D1E2ED"/>
      </a:lt2>
      <a:accent1>
        <a:srgbClr val="005680"/>
      </a:accent1>
      <a:accent2>
        <a:srgbClr val="E2B900"/>
      </a:accent2>
      <a:accent3>
        <a:srgbClr val="0A92BC"/>
      </a:accent3>
      <a:accent4>
        <a:srgbClr val="915223"/>
      </a:accent4>
      <a:accent5>
        <a:srgbClr val="50BC9D"/>
      </a:accent5>
      <a:accent6>
        <a:srgbClr val="006971"/>
      </a:accent6>
      <a:hlink>
        <a:srgbClr val="005680"/>
      </a:hlink>
      <a:folHlink>
        <a:srgbClr val="919191"/>
      </a:folHlink>
    </a:clrScheme>
    <a:fontScheme name="Open Sans Semibold + Regular">
      <a:majorFont>
        <a:latin typeface="Open Sans Semibold"/>
        <a:ea typeface=""/>
        <a:cs typeface=""/>
      </a:majorFont>
      <a:minorFont>
        <a:latin typeface="Open Sa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>
          <a:noFill/>
        </a:ln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custClrLst>
    <a:custClr name="Mørk blå 100">
      <a:srgbClr val="005680"/>
    </a:custClr>
    <a:custClr name="Mørk blå 80">
      <a:srgbClr val="337899"/>
    </a:custClr>
    <a:custClr name="Mørk blå 60">
      <a:srgbClr val="669AB3"/>
    </a:custClr>
    <a:custClr name="Møk blå 40">
      <a:srgbClr val="99BBCC"/>
    </a:custClr>
    <a:custClr name="Mørk blå 20">
      <a:srgbClr val="CCDDE6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 name="Lys blå 100">
      <a:srgbClr val="D1E2ED"/>
    </a:custClr>
    <a:custClr name="Lys blå 80">
      <a:srgbClr val="DAE8F1"/>
    </a:custClr>
    <a:custClr name="Lys blå 60">
      <a:srgbClr val="E3EEF4"/>
    </a:custClr>
    <a:custClr name="Lys blå 40">
      <a:srgbClr val="EDF3F8"/>
    </a:custClr>
    <a:custClr name="Lys blå 20">
      <a:srgbClr val="F6F9FB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 name="Gul">
      <a:srgbClr val="E2B900"/>
    </a:custClr>
    <a:custClr name="Gul 80">
      <a:srgbClr val="E8C733"/>
    </a:custClr>
    <a:custClr name="Gul 60">
      <a:srgbClr val="EED566"/>
    </a:custClr>
    <a:custClr name="Gul 40">
      <a:srgbClr val="F3E399"/>
    </a:custClr>
    <a:custClr name="Gul 20">
      <a:srgbClr val="F9F1CC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 name="Sekundær">
      <a:srgbClr val="0A92BC"/>
    </a:custClr>
    <a:custClr name="Sekundær">
      <a:srgbClr val="50BC9D"/>
    </a:custClr>
    <a:custClr name="Sekundær">
      <a:srgbClr val="38D0E5"/>
    </a:custClr>
    <a:custClr name="Sekundær">
      <a:srgbClr val="E3FFFE"/>
    </a:custClr>
    <a:custClr name="Sekundær">
      <a:srgbClr val="006971"/>
    </a:custClr>
    <a:custClr name="Sekundær">
      <a:srgbClr val="1F344C"/>
    </a:custClr>
    <a:custClr name="Sekundær">
      <a:srgbClr val="990707"/>
    </a:custClr>
    <a:custClr name="Sekundær">
      <a:srgbClr val="915223"/>
    </a:custClr>
    <a:custClr>
      <a:srgbClr val="FFFFFF"/>
    </a:custClr>
    <a:custClr>
      <a:srgbClr val="FFFFFF"/>
    </a:custClr>
    <a:custClr name="Tertiær">
      <a:srgbClr val="4DF4E8"/>
    </a:custClr>
    <a:custClr name="Tertiær">
      <a:srgbClr val="FF3939"/>
    </a:custClr>
    <a:custClr name="Tertiær">
      <a:srgbClr val="FFF200"/>
    </a:custClr>
    <a:custClr name="Tertiær">
      <a:srgbClr val="FFA31D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</a:custClrLst>
  <a:extLst>
    <a:ext uri="{05A4C25C-085E-4340-85A3-A5531E510DB2}">
      <thm15:themeFamily xmlns:thm15="http://schemas.microsoft.com/office/thememl/2012/main" name="NR_office-tema" id="{5C741F4C-5C7D-47FA-93EE-1D2188D8CD93}" vid="{AF0FEB6F-9D60-4AF7-A5E3-1A7042F17F24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7EE5F-C912-43A4-A3A4-8C307F2A1FCF}">
  <sheetPr>
    <tabColor theme="3"/>
  </sheetPr>
  <dimension ref="A1:N72"/>
  <sheetViews>
    <sheetView topLeftCell="A52" zoomScaleNormal="100" workbookViewId="0">
      <selection activeCell="G64" sqref="G64"/>
    </sheetView>
  </sheetViews>
  <sheetFormatPr baseColWidth="10" defaultRowHeight="18.75" x14ac:dyDescent="0.4"/>
  <cols>
    <col min="1" max="1" width="14.33203125" bestFit="1" customWidth="1"/>
    <col min="9" max="9" width="14.21875" customWidth="1"/>
    <col min="14" max="14" width="11.109375" customWidth="1"/>
  </cols>
  <sheetData>
    <row r="1" spans="1:13" ht="18" customHeight="1" x14ac:dyDescent="0.4">
      <c r="A1" s="78"/>
      <c r="B1" s="68"/>
      <c r="C1" s="68"/>
      <c r="D1" s="68"/>
      <c r="E1" s="68"/>
      <c r="F1" s="68"/>
      <c r="G1" s="69"/>
    </row>
    <row r="2" spans="1:13" ht="18" customHeight="1" x14ac:dyDescent="0.4">
      <c r="A2" s="79" t="s">
        <v>359</v>
      </c>
      <c r="B2" s="79"/>
      <c r="C2" s="79"/>
      <c r="D2" s="79"/>
      <c r="E2" s="79"/>
      <c r="F2" s="79"/>
      <c r="G2" s="80"/>
    </row>
    <row r="3" spans="1:13" ht="18.600000000000001" customHeight="1" thickBot="1" x14ac:dyDescent="0.45">
      <c r="A3" s="70"/>
      <c r="B3" s="71"/>
      <c r="C3" s="71"/>
      <c r="D3" s="71"/>
      <c r="E3" s="71"/>
      <c r="F3" s="71"/>
      <c r="G3" s="72"/>
    </row>
    <row r="4" spans="1:13" ht="19.5" thickBot="1" x14ac:dyDescent="0.45"/>
    <row r="5" spans="1:13" ht="15" customHeight="1" x14ac:dyDescent="0.4">
      <c r="A5" s="172" t="s">
        <v>318</v>
      </c>
      <c r="B5" s="173"/>
      <c r="C5" s="173"/>
      <c r="D5" s="173"/>
      <c r="E5" s="173"/>
      <c r="F5" s="173"/>
      <c r="G5" s="174"/>
      <c r="I5" s="163" t="s">
        <v>317</v>
      </c>
      <c r="J5" s="164"/>
      <c r="K5" s="164"/>
      <c r="L5" s="164"/>
      <c r="M5" s="165"/>
    </row>
    <row r="6" spans="1:13" x14ac:dyDescent="0.4">
      <c r="A6" s="175"/>
      <c r="B6" s="176"/>
      <c r="C6" s="176"/>
      <c r="D6" s="176"/>
      <c r="E6" s="176"/>
      <c r="F6" s="176"/>
      <c r="G6" s="177"/>
      <c r="I6" s="166"/>
      <c r="J6" s="167"/>
      <c r="K6" s="167"/>
      <c r="L6" s="167"/>
      <c r="M6" s="168"/>
    </row>
    <row r="7" spans="1:13" ht="17.25" customHeight="1" thickBot="1" x14ac:dyDescent="0.45">
      <c r="A7" s="178"/>
      <c r="B7" s="179"/>
      <c r="C7" s="179"/>
      <c r="D7" s="179"/>
      <c r="E7" s="179"/>
      <c r="F7" s="179"/>
      <c r="G7" s="180"/>
      <c r="I7" s="169"/>
      <c r="J7" s="170"/>
      <c r="K7" s="170"/>
      <c r="L7" s="170"/>
      <c r="M7" s="171"/>
    </row>
    <row r="8" spans="1:13" x14ac:dyDescent="0.4">
      <c r="A8" s="181" t="s">
        <v>0</v>
      </c>
      <c r="B8" s="144" t="s">
        <v>1</v>
      </c>
      <c r="C8" s="145"/>
      <c r="D8" s="144" t="s">
        <v>2</v>
      </c>
      <c r="E8" s="145"/>
      <c r="F8" s="144" t="s">
        <v>3</v>
      </c>
      <c r="G8" s="146"/>
      <c r="I8" s="161" t="s">
        <v>36</v>
      </c>
      <c r="J8" s="73" t="s">
        <v>37</v>
      </c>
      <c r="K8" s="74"/>
      <c r="L8" s="73" t="s">
        <v>38</v>
      </c>
      <c r="M8" s="75"/>
    </row>
    <row r="9" spans="1:13" x14ac:dyDescent="0.4">
      <c r="A9" s="182"/>
      <c r="B9" s="3" t="s">
        <v>4</v>
      </c>
      <c r="C9" s="3" t="s">
        <v>5</v>
      </c>
      <c r="D9" s="3" t="s">
        <v>4</v>
      </c>
      <c r="E9" s="3" t="s">
        <v>5</v>
      </c>
      <c r="F9" s="3" t="s">
        <v>4</v>
      </c>
      <c r="G9" s="4" t="s">
        <v>5</v>
      </c>
      <c r="I9" s="162"/>
      <c r="J9" s="60">
        <v>2025</v>
      </c>
      <c r="K9" s="60">
        <v>2026</v>
      </c>
      <c r="L9" s="60">
        <v>2025</v>
      </c>
      <c r="M9" s="22">
        <v>2026</v>
      </c>
    </row>
    <row r="10" spans="1:13" x14ac:dyDescent="0.4">
      <c r="A10" s="5" t="s">
        <v>360</v>
      </c>
      <c r="B10" s="2">
        <v>8384781.5999999996</v>
      </c>
      <c r="C10" s="2">
        <v>456861071.50999993</v>
      </c>
      <c r="D10" s="2">
        <v>1872346.3</v>
      </c>
      <c r="E10" s="2">
        <v>116633267.48</v>
      </c>
      <c r="F10" s="2">
        <v>10257127.9</v>
      </c>
      <c r="G10" s="6">
        <v>573494338.99000013</v>
      </c>
      <c r="I10" s="30" t="s">
        <v>39</v>
      </c>
      <c r="J10" s="20">
        <v>388831.8</v>
      </c>
      <c r="K10" s="20">
        <v>666146.1</v>
      </c>
      <c r="L10" s="19">
        <v>67.70842315366184</v>
      </c>
      <c r="M10" s="25">
        <v>86.872683244711538</v>
      </c>
    </row>
    <row r="11" spans="1:13" x14ac:dyDescent="0.4">
      <c r="A11" s="7" t="s">
        <v>6</v>
      </c>
      <c r="B11" s="1">
        <v>6070103.5999999996</v>
      </c>
      <c r="C11" s="1">
        <v>405484034.45999974</v>
      </c>
      <c r="D11" s="1">
        <v>554044.4</v>
      </c>
      <c r="E11" s="1">
        <v>37025744.589999996</v>
      </c>
      <c r="F11" s="1">
        <v>6624148</v>
      </c>
      <c r="G11" s="8">
        <v>442509779.04999965</v>
      </c>
      <c r="I11" s="30" t="s">
        <v>40</v>
      </c>
      <c r="J11" s="20">
        <v>820299</v>
      </c>
      <c r="K11" s="20">
        <v>2286695.9</v>
      </c>
      <c r="L11" s="19">
        <v>74.439788887954307</v>
      </c>
      <c r="M11" s="25">
        <v>99.035199330615086</v>
      </c>
    </row>
    <row r="12" spans="1:13" x14ac:dyDescent="0.4">
      <c r="A12" s="7" t="s">
        <v>10</v>
      </c>
      <c r="B12" s="1">
        <v>539187.6</v>
      </c>
      <c r="C12" s="1">
        <v>12863413.779999996</v>
      </c>
      <c r="D12" s="1">
        <v>765603.2</v>
      </c>
      <c r="E12" s="1">
        <v>40510547.780000001</v>
      </c>
      <c r="F12" s="1">
        <v>1304790.8</v>
      </c>
      <c r="G12" s="8">
        <v>53373961.559999995</v>
      </c>
      <c r="I12" s="30" t="s">
        <v>41</v>
      </c>
      <c r="J12" s="20">
        <v>695145.9</v>
      </c>
      <c r="K12" s="20">
        <v>1084834.3</v>
      </c>
      <c r="L12" s="19">
        <v>75.858907439431064</v>
      </c>
      <c r="M12" s="25">
        <v>100.89249323145476</v>
      </c>
    </row>
    <row r="13" spans="1:13" x14ac:dyDescent="0.4">
      <c r="A13" s="7" t="s">
        <v>11</v>
      </c>
      <c r="B13" s="1">
        <v>124126</v>
      </c>
      <c r="C13" s="1">
        <v>8393838.1199999992</v>
      </c>
      <c r="D13" s="1">
        <v>225763.9</v>
      </c>
      <c r="E13" s="1">
        <v>27912816.720000006</v>
      </c>
      <c r="F13" s="1">
        <v>349889.9</v>
      </c>
      <c r="G13" s="8">
        <v>36306654.839999996</v>
      </c>
      <c r="I13" s="30" t="s">
        <v>42</v>
      </c>
      <c r="J13" s="20">
        <v>392906.1</v>
      </c>
      <c r="K13" s="20">
        <v>938298.6</v>
      </c>
      <c r="L13" s="19">
        <v>73.311950756173033</v>
      </c>
      <c r="M13" s="25">
        <v>101.37234539729675</v>
      </c>
    </row>
    <row r="14" spans="1:13" x14ac:dyDescent="0.4">
      <c r="A14" s="7" t="s">
        <v>7</v>
      </c>
      <c r="B14" s="1">
        <v>390858.4</v>
      </c>
      <c r="C14" s="1">
        <v>8827307.3100000061</v>
      </c>
      <c r="D14" s="1">
        <v>179569.6</v>
      </c>
      <c r="E14" s="1">
        <v>5928302.8999999994</v>
      </c>
      <c r="F14" s="1">
        <v>570428</v>
      </c>
      <c r="G14" s="8">
        <v>14755610.210000008</v>
      </c>
      <c r="I14" s="30" t="s">
        <v>43</v>
      </c>
      <c r="J14" s="20">
        <v>1792224.7</v>
      </c>
      <c r="K14" s="20">
        <v>1020569.1</v>
      </c>
      <c r="L14" s="19">
        <v>75.297164978810954</v>
      </c>
      <c r="M14" s="25">
        <v>101.29178702353427</v>
      </c>
    </row>
    <row r="15" spans="1:13" x14ac:dyDescent="0.4">
      <c r="A15" s="7" t="s">
        <v>350</v>
      </c>
      <c r="B15" s="1">
        <v>908593</v>
      </c>
      <c r="C15" s="1">
        <v>8671081.6999999993</v>
      </c>
      <c r="D15" s="1" t="s">
        <v>349</v>
      </c>
      <c r="E15" s="1" t="s">
        <v>349</v>
      </c>
      <c r="F15" s="1">
        <v>908593</v>
      </c>
      <c r="G15" s="8">
        <v>8671081.6999999993</v>
      </c>
      <c r="I15" s="30" t="s">
        <v>44</v>
      </c>
      <c r="J15" s="20">
        <v>40836</v>
      </c>
      <c r="K15" s="20">
        <v>21856.3</v>
      </c>
      <c r="L15" s="19">
        <v>56.148214075815403</v>
      </c>
      <c r="M15" s="25">
        <v>71.45252192731617</v>
      </c>
    </row>
    <row r="16" spans="1:13" x14ac:dyDescent="0.4">
      <c r="A16" s="7" t="s">
        <v>19</v>
      </c>
      <c r="B16" s="1">
        <v>34373.1</v>
      </c>
      <c r="C16" s="1">
        <v>2939287</v>
      </c>
      <c r="D16" s="1">
        <v>77282.399999999994</v>
      </c>
      <c r="E16" s="1">
        <v>2762688.24</v>
      </c>
      <c r="F16" s="1">
        <v>111655.5</v>
      </c>
      <c r="G16" s="8">
        <v>5701975.2400000002</v>
      </c>
      <c r="I16" s="30" t="s">
        <v>45</v>
      </c>
      <c r="J16" s="20">
        <v>19454.599999999999</v>
      </c>
      <c r="K16" s="20">
        <v>10618.8</v>
      </c>
      <c r="L16" s="19">
        <v>54.476436164197665</v>
      </c>
      <c r="M16" s="25">
        <v>69.693653237653976</v>
      </c>
    </row>
    <row r="17" spans="1:14" x14ac:dyDescent="0.4">
      <c r="A17" s="7" t="s">
        <v>8</v>
      </c>
      <c r="B17" s="1">
        <v>21383.3</v>
      </c>
      <c r="C17" s="1">
        <v>1960949.81</v>
      </c>
      <c r="D17" s="1" t="s">
        <v>349</v>
      </c>
      <c r="E17" s="1" t="s">
        <v>349</v>
      </c>
      <c r="F17" s="1">
        <v>21383.3</v>
      </c>
      <c r="G17" s="8">
        <v>1960949.81</v>
      </c>
      <c r="I17" s="30" t="s">
        <v>46</v>
      </c>
      <c r="J17" s="20">
        <v>6528.6</v>
      </c>
      <c r="K17" s="20">
        <v>8278.2999999999993</v>
      </c>
      <c r="L17" s="19">
        <v>54.819605275250431</v>
      </c>
      <c r="M17" s="25">
        <v>71.840637570515696</v>
      </c>
    </row>
    <row r="18" spans="1:14" x14ac:dyDescent="0.4">
      <c r="A18" s="7" t="s">
        <v>13</v>
      </c>
      <c r="B18" s="1">
        <v>68126</v>
      </c>
      <c r="C18" s="1">
        <v>1345797.57</v>
      </c>
      <c r="D18" s="1">
        <v>6602.4</v>
      </c>
      <c r="E18" s="1">
        <v>251736.3</v>
      </c>
      <c r="F18" s="1">
        <v>74728.399999999994</v>
      </c>
      <c r="G18" s="8">
        <v>1597533.87</v>
      </c>
      <c r="I18" s="30" t="s">
        <v>47</v>
      </c>
      <c r="J18" s="20">
        <v>10335.299999999999</v>
      </c>
      <c r="K18" s="20">
        <v>7513.1</v>
      </c>
      <c r="L18" s="19">
        <v>56.96514614960379</v>
      </c>
      <c r="M18" s="25">
        <v>70.888387616296868</v>
      </c>
    </row>
    <row r="19" spans="1:14" ht="19.5" thickBot="1" x14ac:dyDescent="0.45">
      <c r="A19" s="7" t="s">
        <v>9</v>
      </c>
      <c r="B19" s="1">
        <v>2</v>
      </c>
      <c r="C19" s="1">
        <v>24.1</v>
      </c>
      <c r="D19" s="1">
        <v>38291</v>
      </c>
      <c r="E19" s="1">
        <v>1513419.7</v>
      </c>
      <c r="F19" s="1">
        <v>38293</v>
      </c>
      <c r="G19" s="8">
        <v>1513443.7999999998</v>
      </c>
      <c r="I19" s="29" t="s">
        <v>48</v>
      </c>
      <c r="J19" s="16">
        <v>4166562</v>
      </c>
      <c r="K19" s="16">
        <v>6044810.5</v>
      </c>
      <c r="L19" s="28">
        <v>73.964233673949821</v>
      </c>
      <c r="M19" s="15">
        <v>98.548462185042737</v>
      </c>
    </row>
    <row r="20" spans="1:14" x14ac:dyDescent="0.4">
      <c r="A20" s="7" t="s">
        <v>14</v>
      </c>
      <c r="B20" s="1" t="s">
        <v>349</v>
      </c>
      <c r="C20" s="1">
        <v>1242872.6200000001</v>
      </c>
      <c r="D20" s="1" t="s">
        <v>349</v>
      </c>
      <c r="E20" s="1">
        <v>164836</v>
      </c>
      <c r="F20" s="1" t="s">
        <v>349</v>
      </c>
      <c r="G20" s="8">
        <v>1407708.62</v>
      </c>
    </row>
    <row r="21" spans="1:14" ht="19.5" thickBot="1" x14ac:dyDescent="0.45">
      <c r="A21" s="7" t="s">
        <v>16</v>
      </c>
      <c r="B21" s="1">
        <v>5404</v>
      </c>
      <c r="C21" s="1">
        <v>1217666.5</v>
      </c>
      <c r="D21" s="1" t="s">
        <v>349</v>
      </c>
      <c r="E21" s="1" t="s">
        <v>349</v>
      </c>
      <c r="F21" s="1">
        <v>5404</v>
      </c>
      <c r="G21" s="8">
        <v>1217666.5</v>
      </c>
    </row>
    <row r="22" spans="1:14" x14ac:dyDescent="0.4">
      <c r="A22" s="7" t="s">
        <v>18</v>
      </c>
      <c r="B22" s="1">
        <v>12204</v>
      </c>
      <c r="C22" s="1">
        <v>772406.35999999975</v>
      </c>
      <c r="D22" s="1">
        <v>982.8</v>
      </c>
      <c r="E22" s="1">
        <v>62935.6</v>
      </c>
      <c r="F22" s="1">
        <v>13186.8</v>
      </c>
      <c r="G22" s="8">
        <v>835341.95999999973</v>
      </c>
      <c r="I22" s="163" t="s">
        <v>319</v>
      </c>
      <c r="J22" s="164"/>
      <c r="K22" s="164"/>
      <c r="L22" s="164"/>
      <c r="M22" s="164"/>
      <c r="N22" s="165"/>
    </row>
    <row r="23" spans="1:14" x14ac:dyDescent="0.4">
      <c r="A23" s="7" t="s">
        <v>20</v>
      </c>
      <c r="B23" s="1">
        <v>28447.1</v>
      </c>
      <c r="C23" s="1">
        <v>796557.28</v>
      </c>
      <c r="D23" s="1" t="s">
        <v>349</v>
      </c>
      <c r="E23" s="1" t="s">
        <v>349</v>
      </c>
      <c r="F23" s="1">
        <v>28447.1</v>
      </c>
      <c r="G23" s="8">
        <v>796557.28</v>
      </c>
      <c r="I23" s="166"/>
      <c r="J23" s="167"/>
      <c r="K23" s="167"/>
      <c r="L23" s="167"/>
      <c r="M23" s="167"/>
      <c r="N23" s="168"/>
    </row>
    <row r="24" spans="1:14" ht="19.5" thickBot="1" x14ac:dyDescent="0.45">
      <c r="A24" s="7" t="s">
        <v>15</v>
      </c>
      <c r="B24" s="1">
        <v>51670.7</v>
      </c>
      <c r="C24" s="1">
        <v>648098.02</v>
      </c>
      <c r="D24" s="1">
        <v>3340.4</v>
      </c>
      <c r="E24" s="1">
        <v>83510</v>
      </c>
      <c r="F24" s="1">
        <v>55011.1</v>
      </c>
      <c r="G24" s="8">
        <v>731608.02</v>
      </c>
      <c r="I24" s="166"/>
      <c r="J24" s="167"/>
      <c r="K24" s="167"/>
      <c r="L24" s="167"/>
      <c r="M24" s="167"/>
      <c r="N24" s="168"/>
    </row>
    <row r="25" spans="1:14" x14ac:dyDescent="0.4">
      <c r="A25" s="7" t="s">
        <v>17</v>
      </c>
      <c r="B25" s="1">
        <v>13870.8</v>
      </c>
      <c r="C25" s="1">
        <v>228941.71999999994</v>
      </c>
      <c r="D25" s="1">
        <v>20507.5</v>
      </c>
      <c r="E25" s="1">
        <v>388178.65</v>
      </c>
      <c r="F25" s="1">
        <v>34378.300000000003</v>
      </c>
      <c r="G25" s="8">
        <v>617120.36999999988</v>
      </c>
      <c r="I25" s="59" t="s">
        <v>36</v>
      </c>
      <c r="J25" s="24" t="s">
        <v>49</v>
      </c>
      <c r="K25" s="24" t="s">
        <v>50</v>
      </c>
      <c r="L25" s="24" t="s">
        <v>51</v>
      </c>
      <c r="M25" s="24" t="s">
        <v>52</v>
      </c>
      <c r="N25" s="21" t="s">
        <v>53</v>
      </c>
    </row>
    <row r="26" spans="1:14" x14ac:dyDescent="0.4">
      <c r="A26" s="7" t="s">
        <v>21</v>
      </c>
      <c r="B26" s="1">
        <v>8813</v>
      </c>
      <c r="C26" s="1">
        <v>412605</v>
      </c>
      <c r="D26" s="1" t="s">
        <v>349</v>
      </c>
      <c r="E26" s="1" t="s">
        <v>349</v>
      </c>
      <c r="F26" s="1">
        <v>8813</v>
      </c>
      <c r="G26" s="8">
        <v>412605</v>
      </c>
      <c r="I26" s="30" t="s">
        <v>39</v>
      </c>
      <c r="J26" s="23">
        <v>88.229344831441637</v>
      </c>
      <c r="K26" s="23">
        <v>86.801969464203125</v>
      </c>
      <c r="L26" s="23">
        <v>69.395455935832501</v>
      </c>
      <c r="M26" s="23">
        <v>80.206875843648632</v>
      </c>
      <c r="N26" s="18">
        <v>83.682592980033846</v>
      </c>
    </row>
    <row r="27" spans="1:14" x14ac:dyDescent="0.4">
      <c r="A27" s="7" t="s">
        <v>12</v>
      </c>
      <c r="B27" s="1">
        <v>3777.1</v>
      </c>
      <c r="C27" s="1">
        <v>187635.69999999998</v>
      </c>
      <c r="D27" s="1" t="s">
        <v>349</v>
      </c>
      <c r="E27" s="1">
        <v>27074</v>
      </c>
      <c r="F27" s="1">
        <v>3777.1</v>
      </c>
      <c r="G27" s="8">
        <v>214709.69999999998</v>
      </c>
      <c r="I27" s="30" t="s">
        <v>40</v>
      </c>
      <c r="J27" s="23">
        <v>99.657948060021297</v>
      </c>
      <c r="K27" s="23">
        <v>100.89108490710287</v>
      </c>
      <c r="L27" s="23">
        <v>0</v>
      </c>
      <c r="M27" s="23">
        <v>95.304628286982194</v>
      </c>
      <c r="N27" s="18">
        <v>90.50708609904018</v>
      </c>
    </row>
    <row r="28" spans="1:14" x14ac:dyDescent="0.4">
      <c r="A28" s="7" t="s">
        <v>22</v>
      </c>
      <c r="B28" s="1">
        <v>5579.2</v>
      </c>
      <c r="C28" s="1">
        <v>183697.24</v>
      </c>
      <c r="D28" s="1" t="s">
        <v>349</v>
      </c>
      <c r="E28" s="1" t="s">
        <v>349</v>
      </c>
      <c r="F28" s="1">
        <v>5579.2</v>
      </c>
      <c r="G28" s="8">
        <v>183697.24</v>
      </c>
      <c r="I28" s="30" t="s">
        <v>41</v>
      </c>
      <c r="J28" s="23">
        <v>101.82182243128572</v>
      </c>
      <c r="K28" s="23">
        <v>100.16986527996893</v>
      </c>
      <c r="L28" s="23">
        <v>0</v>
      </c>
      <c r="M28" s="23">
        <v>97.307274696146891</v>
      </c>
      <c r="N28" s="18">
        <v>96.196355922267458</v>
      </c>
    </row>
    <row r="29" spans="1:14" x14ac:dyDescent="0.4">
      <c r="A29" s="7" t="s">
        <v>23</v>
      </c>
      <c r="B29" s="1">
        <v>11103.8</v>
      </c>
      <c r="C29" s="1">
        <v>182215.50999999995</v>
      </c>
      <c r="D29" s="1">
        <v>192</v>
      </c>
      <c r="E29" s="1">
        <v>480</v>
      </c>
      <c r="F29" s="1">
        <v>11295.8</v>
      </c>
      <c r="G29" s="8">
        <v>182695.50999999995</v>
      </c>
      <c r="I29" s="30" t="s">
        <v>42</v>
      </c>
      <c r="J29" s="23">
        <v>101.9867412829139</v>
      </c>
      <c r="K29" s="23">
        <v>101.19970396788597</v>
      </c>
      <c r="L29" s="23">
        <v>99.993344425956749</v>
      </c>
      <c r="M29" s="23">
        <v>102.67337274104533</v>
      </c>
      <c r="N29" s="18">
        <v>101.18288807828425</v>
      </c>
    </row>
    <row r="30" spans="1:14" x14ac:dyDescent="0.4">
      <c r="A30" s="7" t="s">
        <v>351</v>
      </c>
      <c r="B30" s="1">
        <v>47565</v>
      </c>
      <c r="C30" s="1">
        <v>139920</v>
      </c>
      <c r="D30" s="1" t="s">
        <v>349</v>
      </c>
      <c r="E30" s="1" t="s">
        <v>349</v>
      </c>
      <c r="F30" s="1">
        <v>47565</v>
      </c>
      <c r="G30" s="8">
        <v>139920</v>
      </c>
      <c r="I30" s="30" t="s">
        <v>43</v>
      </c>
      <c r="J30" s="23">
        <v>100.24231621311777</v>
      </c>
      <c r="K30" s="23">
        <v>103.51818312617732</v>
      </c>
      <c r="L30" s="23">
        <v>0</v>
      </c>
      <c r="M30" s="23">
        <v>100.58269176377419</v>
      </c>
      <c r="N30" s="18">
        <v>90.667615298871411</v>
      </c>
    </row>
    <row r="31" spans="1:14" x14ac:dyDescent="0.4">
      <c r="A31" s="7" t="s">
        <v>28</v>
      </c>
      <c r="B31" s="1">
        <v>5132</v>
      </c>
      <c r="C31" s="1">
        <v>90940</v>
      </c>
      <c r="D31" s="1" t="s">
        <v>349</v>
      </c>
      <c r="E31" s="1" t="s">
        <v>349</v>
      </c>
      <c r="F31" s="1">
        <v>5132</v>
      </c>
      <c r="G31" s="8">
        <v>90940</v>
      </c>
      <c r="I31" s="30" t="s">
        <v>44</v>
      </c>
      <c r="J31" s="23">
        <v>71.612059864205818</v>
      </c>
      <c r="K31" s="23">
        <v>0</v>
      </c>
      <c r="L31" s="23">
        <v>0</v>
      </c>
      <c r="M31" s="23">
        <v>68.319793784490273</v>
      </c>
      <c r="N31" s="18">
        <v>66.803803705163588</v>
      </c>
    </row>
    <row r="32" spans="1:14" x14ac:dyDescent="0.4">
      <c r="A32" s="7" t="s">
        <v>25</v>
      </c>
      <c r="B32" s="1">
        <v>3628.3</v>
      </c>
      <c r="C32" s="1">
        <v>65830.579999999987</v>
      </c>
      <c r="D32" s="1">
        <v>34.700000000000003</v>
      </c>
      <c r="E32" s="1">
        <v>21</v>
      </c>
      <c r="F32" s="1">
        <v>3663</v>
      </c>
      <c r="G32" s="8">
        <v>65851.579999999987</v>
      </c>
      <c r="I32" s="30" t="s">
        <v>45</v>
      </c>
      <c r="J32" s="23">
        <v>69.748202354438448</v>
      </c>
      <c r="K32" s="23">
        <v>0</v>
      </c>
      <c r="L32" s="23">
        <v>0</v>
      </c>
      <c r="M32" s="23">
        <v>67.402126366950185</v>
      </c>
      <c r="N32" s="18">
        <v>0</v>
      </c>
    </row>
    <row r="33" spans="1:14" x14ac:dyDescent="0.4">
      <c r="A33" s="7" t="s">
        <v>342</v>
      </c>
      <c r="B33" s="1">
        <v>7739</v>
      </c>
      <c r="C33" s="1">
        <v>40988</v>
      </c>
      <c r="D33" s="1" t="s">
        <v>349</v>
      </c>
      <c r="E33" s="1" t="s">
        <v>349</v>
      </c>
      <c r="F33" s="1">
        <v>7739</v>
      </c>
      <c r="G33" s="8">
        <v>40988</v>
      </c>
      <c r="I33" s="30" t="s">
        <v>46</v>
      </c>
      <c r="J33" s="23">
        <v>71.956554934592845</v>
      </c>
      <c r="K33" s="23">
        <v>0</v>
      </c>
      <c r="L33" s="23">
        <v>0</v>
      </c>
      <c r="M33" s="23">
        <v>0</v>
      </c>
      <c r="N33" s="18">
        <v>66.919291338582681</v>
      </c>
    </row>
    <row r="34" spans="1:14" x14ac:dyDescent="0.4">
      <c r="A34" s="7" t="s">
        <v>27</v>
      </c>
      <c r="B34" s="1">
        <v>1449.6</v>
      </c>
      <c r="C34" s="1">
        <v>39460.17</v>
      </c>
      <c r="D34" s="1" t="s">
        <v>349</v>
      </c>
      <c r="E34" s="1" t="s">
        <v>349</v>
      </c>
      <c r="F34" s="1">
        <v>1449.6</v>
      </c>
      <c r="G34" s="8">
        <v>39460.17</v>
      </c>
      <c r="I34" s="30" t="s">
        <v>47</v>
      </c>
      <c r="J34" s="23">
        <v>68.246418126225535</v>
      </c>
      <c r="K34" s="23">
        <v>0</v>
      </c>
      <c r="L34" s="23">
        <v>88.779342723004689</v>
      </c>
      <c r="M34" s="23">
        <v>68.560450819672141</v>
      </c>
      <c r="N34" s="18">
        <v>0</v>
      </c>
    </row>
    <row r="35" spans="1:14" ht="19.5" thickBot="1" x14ac:dyDescent="0.45">
      <c r="A35" s="7" t="s">
        <v>24</v>
      </c>
      <c r="B35" s="1">
        <v>3548.1</v>
      </c>
      <c r="C35" s="1">
        <v>34451.279999999992</v>
      </c>
      <c r="D35" s="1">
        <v>132</v>
      </c>
      <c r="E35" s="1">
        <v>976</v>
      </c>
      <c r="F35" s="1">
        <v>3680.1</v>
      </c>
      <c r="G35" s="8">
        <v>35427.279999999992</v>
      </c>
      <c r="I35" s="17" t="s">
        <v>48</v>
      </c>
      <c r="J35" s="12">
        <v>98.491280609446932</v>
      </c>
      <c r="K35" s="12">
        <v>100.26160690512434</v>
      </c>
      <c r="L35" s="12">
        <v>77.130404045245399</v>
      </c>
      <c r="M35" s="12">
        <v>94.518178256817095</v>
      </c>
      <c r="N35" s="26">
        <v>93.535691052884786</v>
      </c>
    </row>
    <row r="36" spans="1:14" x14ac:dyDescent="0.4">
      <c r="A36" s="7" t="s">
        <v>26</v>
      </c>
      <c r="B36" s="1">
        <v>3396.2</v>
      </c>
      <c r="C36" s="1">
        <v>25444</v>
      </c>
      <c r="D36" s="1" t="s">
        <v>349</v>
      </c>
      <c r="E36" s="1" t="s">
        <v>349</v>
      </c>
      <c r="F36" s="1">
        <v>3396.2</v>
      </c>
      <c r="G36" s="8">
        <v>25444</v>
      </c>
    </row>
    <row r="37" spans="1:14" ht="19.5" thickBot="1" x14ac:dyDescent="0.45">
      <c r="A37" s="7" t="s">
        <v>337</v>
      </c>
      <c r="B37" s="1">
        <v>435.9</v>
      </c>
      <c r="C37" s="1">
        <v>18948</v>
      </c>
      <c r="D37" s="1" t="s">
        <v>349</v>
      </c>
      <c r="E37" s="1" t="s">
        <v>349</v>
      </c>
      <c r="F37" s="1">
        <v>435.9</v>
      </c>
      <c r="G37" s="8">
        <v>18948</v>
      </c>
    </row>
    <row r="38" spans="1:14" ht="18" customHeight="1" x14ac:dyDescent="0.4">
      <c r="A38" s="7" t="s">
        <v>361</v>
      </c>
      <c r="B38" s="1">
        <v>1122</v>
      </c>
      <c r="C38" s="1">
        <v>16830</v>
      </c>
      <c r="D38" s="1" t="s">
        <v>349</v>
      </c>
      <c r="E38" s="1" t="s">
        <v>349</v>
      </c>
      <c r="F38" s="1">
        <v>1122</v>
      </c>
      <c r="G38" s="8">
        <v>16830</v>
      </c>
      <c r="I38" s="163" t="s">
        <v>320</v>
      </c>
      <c r="J38" s="164"/>
      <c r="K38" s="164"/>
      <c r="L38" s="164"/>
      <c r="M38" s="165"/>
    </row>
    <row r="39" spans="1:14" x14ac:dyDescent="0.4">
      <c r="A39" s="7" t="s">
        <v>29</v>
      </c>
      <c r="B39" s="1">
        <v>390.4</v>
      </c>
      <c r="C39" s="1">
        <v>6939</v>
      </c>
      <c r="D39" s="1" t="s">
        <v>349</v>
      </c>
      <c r="E39" s="1" t="s">
        <v>349</v>
      </c>
      <c r="F39" s="1">
        <v>390.4</v>
      </c>
      <c r="G39" s="8">
        <v>6939</v>
      </c>
      <c r="I39" s="166"/>
      <c r="J39" s="167"/>
      <c r="K39" s="167"/>
      <c r="L39" s="167"/>
      <c r="M39" s="168"/>
    </row>
    <row r="40" spans="1:14" ht="19.5" thickBot="1" x14ac:dyDescent="0.45">
      <c r="A40" s="7" t="s">
        <v>32</v>
      </c>
      <c r="B40" s="1">
        <v>773.6</v>
      </c>
      <c r="C40" s="1">
        <v>4704.5</v>
      </c>
      <c r="D40" s="1" t="s">
        <v>349</v>
      </c>
      <c r="E40" s="1" t="s">
        <v>349</v>
      </c>
      <c r="F40" s="1">
        <v>773.6</v>
      </c>
      <c r="G40" s="8">
        <v>4704.5</v>
      </c>
      <c r="I40" s="169"/>
      <c r="J40" s="170"/>
      <c r="K40" s="170"/>
      <c r="L40" s="170"/>
      <c r="M40" s="171"/>
    </row>
    <row r="41" spans="1:14" x14ac:dyDescent="0.4">
      <c r="A41" s="7" t="s">
        <v>33</v>
      </c>
      <c r="B41" s="1">
        <v>49.4</v>
      </c>
      <c r="C41" s="1">
        <v>3602</v>
      </c>
      <c r="D41" s="1" t="s">
        <v>349</v>
      </c>
      <c r="E41" s="1" t="s">
        <v>349</v>
      </c>
      <c r="F41" s="1">
        <v>49.4</v>
      </c>
      <c r="G41" s="8">
        <v>3602</v>
      </c>
      <c r="I41" s="161" t="s">
        <v>36</v>
      </c>
      <c r="J41" s="76" t="s">
        <v>37</v>
      </c>
      <c r="K41" s="76"/>
      <c r="L41" s="76" t="s">
        <v>54</v>
      </c>
      <c r="M41" s="77"/>
    </row>
    <row r="42" spans="1:14" x14ac:dyDescent="0.4">
      <c r="A42" s="7" t="s">
        <v>31</v>
      </c>
      <c r="B42" s="1">
        <v>571.9</v>
      </c>
      <c r="C42" s="1">
        <v>2253</v>
      </c>
      <c r="D42" s="1" t="s">
        <v>349</v>
      </c>
      <c r="E42" s="1" t="s">
        <v>349</v>
      </c>
      <c r="F42" s="1">
        <v>571.9</v>
      </c>
      <c r="G42" s="8">
        <v>2253</v>
      </c>
      <c r="I42" s="162"/>
      <c r="J42" s="60">
        <v>2025</v>
      </c>
      <c r="K42" s="60">
        <v>2026</v>
      </c>
      <c r="L42" s="60">
        <v>2025</v>
      </c>
      <c r="M42" s="22">
        <v>2026</v>
      </c>
    </row>
    <row r="43" spans="1:14" x14ac:dyDescent="0.4">
      <c r="A43" s="7" t="s">
        <v>362</v>
      </c>
      <c r="B43" s="1">
        <v>2120</v>
      </c>
      <c r="C43" s="1">
        <v>2120</v>
      </c>
      <c r="D43" s="1" t="s">
        <v>349</v>
      </c>
      <c r="E43" s="1" t="s">
        <v>349</v>
      </c>
      <c r="F43" s="1">
        <v>2120</v>
      </c>
      <c r="G43" s="8">
        <v>2120</v>
      </c>
      <c r="I43" s="30" t="s">
        <v>39</v>
      </c>
      <c r="J43" s="20">
        <v>303.60000000000002</v>
      </c>
      <c r="K43" s="20">
        <v>6220.8</v>
      </c>
      <c r="L43" s="19">
        <v>18.276225296442679</v>
      </c>
      <c r="M43" s="25">
        <v>26.031440972222217</v>
      </c>
    </row>
    <row r="44" spans="1:14" x14ac:dyDescent="0.4">
      <c r="A44" s="7" t="s">
        <v>35</v>
      </c>
      <c r="B44" s="1">
        <v>5174</v>
      </c>
      <c r="C44" s="1">
        <v>1828.48</v>
      </c>
      <c r="D44" s="1" t="s">
        <v>349</v>
      </c>
      <c r="E44" s="1" t="s">
        <v>349</v>
      </c>
      <c r="F44" s="1">
        <v>5174</v>
      </c>
      <c r="G44" s="8">
        <v>1828.48</v>
      </c>
      <c r="I44" s="30" t="s">
        <v>40</v>
      </c>
      <c r="J44" s="20">
        <v>294.2</v>
      </c>
      <c r="K44" s="20">
        <v>9127.2999999999993</v>
      </c>
      <c r="L44" s="19">
        <v>19.87533140720598</v>
      </c>
      <c r="M44" s="25">
        <v>28.586463357181202</v>
      </c>
    </row>
    <row r="45" spans="1:14" x14ac:dyDescent="0.4">
      <c r="A45" s="7" t="s">
        <v>343</v>
      </c>
      <c r="B45" s="1">
        <v>90</v>
      </c>
      <c r="C45" s="1">
        <v>1800</v>
      </c>
      <c r="D45" s="1" t="s">
        <v>349</v>
      </c>
      <c r="E45" s="1" t="s">
        <v>349</v>
      </c>
      <c r="F45" s="1">
        <v>90</v>
      </c>
      <c r="G45" s="8">
        <v>1800</v>
      </c>
      <c r="I45" s="30" t="s">
        <v>41</v>
      </c>
      <c r="J45" s="20">
        <v>21585</v>
      </c>
      <c r="K45" s="20">
        <v>34486.1</v>
      </c>
      <c r="L45" s="19">
        <v>21.653662265462124</v>
      </c>
      <c r="M45" s="25">
        <v>30.850724277317536</v>
      </c>
    </row>
    <row r="46" spans="1:14" x14ac:dyDescent="0.4">
      <c r="A46" s="7" t="s">
        <v>363</v>
      </c>
      <c r="B46" s="1">
        <v>115.4</v>
      </c>
      <c r="C46" s="1">
        <v>1384.8</v>
      </c>
      <c r="D46" s="1" t="s">
        <v>349</v>
      </c>
      <c r="E46" s="1" t="s">
        <v>349</v>
      </c>
      <c r="F46" s="1">
        <v>115.4</v>
      </c>
      <c r="G46" s="8">
        <v>1384.8</v>
      </c>
      <c r="I46" s="30" t="s">
        <v>42</v>
      </c>
      <c r="J46" s="20">
        <v>36872.5</v>
      </c>
      <c r="K46" s="20">
        <v>26824.799999999999</v>
      </c>
      <c r="L46" s="19">
        <v>21.8181191402807</v>
      </c>
      <c r="M46" s="25">
        <v>30.049801321911076</v>
      </c>
    </row>
    <row r="47" spans="1:14" x14ac:dyDescent="0.4">
      <c r="A47" s="7" t="s">
        <v>335</v>
      </c>
      <c r="B47" s="1">
        <v>1992</v>
      </c>
      <c r="C47" s="1">
        <v>1318.3500000000001</v>
      </c>
      <c r="D47" s="1" t="s">
        <v>349</v>
      </c>
      <c r="E47" s="1" t="s">
        <v>349</v>
      </c>
      <c r="F47" s="1">
        <v>1992</v>
      </c>
      <c r="G47" s="8">
        <v>1318.3500000000001</v>
      </c>
      <c r="I47" s="30" t="s">
        <v>43</v>
      </c>
      <c r="J47" s="20">
        <v>546544.9</v>
      </c>
      <c r="K47" s="20">
        <v>160180.79999999999</v>
      </c>
      <c r="L47" s="19">
        <v>22.29324501701505</v>
      </c>
      <c r="M47" s="25">
        <v>31.665518208174781</v>
      </c>
    </row>
    <row r="48" spans="1:14" x14ac:dyDescent="0.4">
      <c r="A48" s="7" t="s">
        <v>34</v>
      </c>
      <c r="B48" s="1">
        <v>1271.0999999999999</v>
      </c>
      <c r="C48" s="1">
        <v>1055.95</v>
      </c>
      <c r="D48" s="1" t="s">
        <v>349</v>
      </c>
      <c r="E48" s="1" t="s">
        <v>349</v>
      </c>
      <c r="F48" s="1">
        <v>1271.0999999999999</v>
      </c>
      <c r="G48" s="8">
        <v>1055.95</v>
      </c>
      <c r="I48" s="30" t="s">
        <v>44</v>
      </c>
      <c r="J48" s="20">
        <v>80581.3</v>
      </c>
      <c r="K48" s="20">
        <v>112675.3</v>
      </c>
      <c r="L48" s="19">
        <v>19.384549703218994</v>
      </c>
      <c r="M48" s="25">
        <v>30.374019328104758</v>
      </c>
    </row>
    <row r="49" spans="1:13" x14ac:dyDescent="0.4">
      <c r="A49" s="7" t="s">
        <v>352</v>
      </c>
      <c r="B49" s="1">
        <v>230</v>
      </c>
      <c r="C49" s="1">
        <v>690</v>
      </c>
      <c r="D49" s="1" t="s">
        <v>349</v>
      </c>
      <c r="E49" s="1" t="s">
        <v>349</v>
      </c>
      <c r="F49" s="1">
        <v>230</v>
      </c>
      <c r="G49" s="8">
        <v>690</v>
      </c>
      <c r="I49" s="30" t="s">
        <v>45</v>
      </c>
      <c r="J49" s="20">
        <v>21318.9</v>
      </c>
      <c r="K49" s="20">
        <v>21605.9</v>
      </c>
      <c r="L49" s="19">
        <v>19.421938702278251</v>
      </c>
      <c r="M49" s="25">
        <v>27.111022799327959</v>
      </c>
    </row>
    <row r="50" spans="1:13" x14ac:dyDescent="0.4">
      <c r="A50" s="7" t="s">
        <v>339</v>
      </c>
      <c r="B50" s="1">
        <v>38.200000000000003</v>
      </c>
      <c r="C50" s="1">
        <v>657.5</v>
      </c>
      <c r="D50" s="1" t="s">
        <v>349</v>
      </c>
      <c r="E50" s="1" t="s">
        <v>349</v>
      </c>
      <c r="F50" s="1">
        <v>38.200000000000003</v>
      </c>
      <c r="G50" s="8">
        <v>657.5</v>
      </c>
      <c r="I50" s="30" t="s">
        <v>46</v>
      </c>
      <c r="J50" s="20">
        <v>5432.1</v>
      </c>
      <c r="K50" s="20">
        <v>10133.700000000001</v>
      </c>
      <c r="L50" s="19">
        <v>19.362972883415253</v>
      </c>
      <c r="M50" s="25">
        <v>27.309394150211666</v>
      </c>
    </row>
    <row r="51" spans="1:13" x14ac:dyDescent="0.4">
      <c r="A51" s="7" t="s">
        <v>338</v>
      </c>
      <c r="B51" s="1">
        <v>29</v>
      </c>
      <c r="C51" s="1">
        <v>580</v>
      </c>
      <c r="D51" s="1" t="s">
        <v>349</v>
      </c>
      <c r="E51" s="1" t="s">
        <v>349</v>
      </c>
      <c r="F51" s="1">
        <v>29</v>
      </c>
      <c r="G51" s="8">
        <v>580</v>
      </c>
      <c r="I51" s="30" t="s">
        <v>47</v>
      </c>
      <c r="J51" s="20">
        <v>4177.8999999999996</v>
      </c>
      <c r="K51" s="20">
        <v>7024.8</v>
      </c>
      <c r="L51" s="19">
        <v>22.66878096651428</v>
      </c>
      <c r="M51" s="25">
        <v>29.85577233515545</v>
      </c>
    </row>
    <row r="52" spans="1:13" ht="19.5" thickBot="1" x14ac:dyDescent="0.45">
      <c r="A52" s="7" t="s">
        <v>316</v>
      </c>
      <c r="B52" s="1">
        <v>104.6</v>
      </c>
      <c r="C52" s="1">
        <v>384</v>
      </c>
      <c r="D52" s="1" t="s">
        <v>349</v>
      </c>
      <c r="E52" s="1" t="s">
        <v>349</v>
      </c>
      <c r="F52" s="1">
        <v>104.6</v>
      </c>
      <c r="G52" s="8">
        <v>384</v>
      </c>
      <c r="I52" s="29" t="s">
        <v>48</v>
      </c>
      <c r="J52" s="16">
        <v>717110.4</v>
      </c>
      <c r="K52" s="16">
        <v>388279.5</v>
      </c>
      <c r="L52" s="28">
        <v>21.814652722927999</v>
      </c>
      <c r="M52" s="15">
        <v>30.544230513071181</v>
      </c>
    </row>
    <row r="53" spans="1:13" x14ac:dyDescent="0.4">
      <c r="A53" s="7" t="s">
        <v>312</v>
      </c>
      <c r="B53" s="1">
        <v>50.2</v>
      </c>
      <c r="C53" s="1">
        <v>168.3</v>
      </c>
      <c r="D53" s="1" t="s">
        <v>349</v>
      </c>
      <c r="E53" s="1" t="s">
        <v>349</v>
      </c>
      <c r="F53" s="1">
        <v>50.2</v>
      </c>
      <c r="G53" s="8">
        <v>168.3</v>
      </c>
    </row>
    <row r="54" spans="1:13" ht="19.5" thickBot="1" x14ac:dyDescent="0.45">
      <c r="A54" s="9" t="s">
        <v>30</v>
      </c>
      <c r="B54" s="10">
        <v>77</v>
      </c>
      <c r="C54" s="10">
        <v>128</v>
      </c>
      <c r="D54" s="10" t="s">
        <v>349</v>
      </c>
      <c r="E54" s="10" t="s">
        <v>349</v>
      </c>
      <c r="F54" s="10">
        <v>77</v>
      </c>
      <c r="G54" s="11">
        <v>128</v>
      </c>
    </row>
    <row r="55" spans="1:13" ht="18" customHeight="1" x14ac:dyDescent="0.4">
      <c r="I55" s="163" t="s">
        <v>321</v>
      </c>
      <c r="J55" s="164"/>
      <c r="K55" s="164"/>
      <c r="L55" s="164"/>
      <c r="M55" s="165"/>
    </row>
    <row r="56" spans="1:13" x14ac:dyDescent="0.4">
      <c r="I56" s="166"/>
      <c r="J56" s="167"/>
      <c r="K56" s="167"/>
      <c r="L56" s="167"/>
      <c r="M56" s="168"/>
    </row>
    <row r="57" spans="1:13" ht="15" customHeight="1" thickBot="1" x14ac:dyDescent="0.45">
      <c r="I57" s="169"/>
      <c r="J57" s="170"/>
      <c r="K57" s="170"/>
      <c r="L57" s="170"/>
      <c r="M57" s="171"/>
    </row>
    <row r="58" spans="1:13" ht="15" customHeight="1" x14ac:dyDescent="0.4">
      <c r="I58" s="161" t="s">
        <v>36</v>
      </c>
      <c r="J58" s="76" t="s">
        <v>37</v>
      </c>
      <c r="K58" s="76"/>
      <c r="L58" s="76" t="s">
        <v>55</v>
      </c>
      <c r="M58" s="77"/>
    </row>
    <row r="59" spans="1:13" ht="18.95" customHeight="1" x14ac:dyDescent="0.4">
      <c r="I59" s="162"/>
      <c r="J59" s="60">
        <v>2025</v>
      </c>
      <c r="K59" s="60">
        <v>2026</v>
      </c>
      <c r="L59" s="60">
        <v>2025</v>
      </c>
      <c r="M59" s="22">
        <v>2026</v>
      </c>
    </row>
    <row r="60" spans="1:13" ht="18.95" customHeight="1" x14ac:dyDescent="0.4">
      <c r="I60" s="30" t="s">
        <v>39</v>
      </c>
      <c r="J60" s="20">
        <v>33422.199999999997</v>
      </c>
      <c r="K60" s="20">
        <v>143699.79999999999</v>
      </c>
      <c r="L60" s="19">
        <v>26.170705399405186</v>
      </c>
      <c r="M60" s="25">
        <v>29.855992617943837</v>
      </c>
    </row>
    <row r="61" spans="1:13" ht="18.95" customHeight="1" x14ac:dyDescent="0.4">
      <c r="I61" s="30" t="s">
        <v>40</v>
      </c>
      <c r="J61" s="20">
        <v>953.8</v>
      </c>
      <c r="K61" s="20">
        <v>33591.699999999997</v>
      </c>
      <c r="L61" s="19">
        <v>22.767041308450413</v>
      </c>
      <c r="M61" s="25">
        <v>32.832732550004934</v>
      </c>
    </row>
    <row r="62" spans="1:13" ht="18.95" customHeight="1" x14ac:dyDescent="0.4">
      <c r="I62" s="30" t="s">
        <v>41</v>
      </c>
      <c r="J62" s="20">
        <v>42638.1</v>
      </c>
      <c r="K62" s="20">
        <v>61031.4</v>
      </c>
      <c r="L62" s="19">
        <v>27.613853666087387</v>
      </c>
      <c r="M62" s="25">
        <v>36.214912913680493</v>
      </c>
    </row>
    <row r="63" spans="1:13" ht="18.95" customHeight="1" x14ac:dyDescent="0.4">
      <c r="I63" s="30" t="s">
        <v>42</v>
      </c>
      <c r="J63" s="20">
        <v>175846.6</v>
      </c>
      <c r="K63" s="20">
        <v>149955.79999999999</v>
      </c>
      <c r="L63" s="19">
        <v>23.791593707242573</v>
      </c>
      <c r="M63" s="25">
        <v>34.814752480397573</v>
      </c>
    </row>
    <row r="64" spans="1:13" ht="18.95" customHeight="1" x14ac:dyDescent="0.4">
      <c r="I64" s="30" t="s">
        <v>43</v>
      </c>
      <c r="J64" s="20">
        <v>741355</v>
      </c>
      <c r="K64" s="20">
        <v>121168.6</v>
      </c>
      <c r="L64" s="19">
        <v>23.840463192397706</v>
      </c>
      <c r="M64" s="25">
        <v>35.149427723024004</v>
      </c>
    </row>
    <row r="65" spans="9:13" ht="18.95" customHeight="1" x14ac:dyDescent="0.4">
      <c r="I65" s="30" t="s">
        <v>44</v>
      </c>
      <c r="J65" s="20">
        <v>15185</v>
      </c>
      <c r="K65" s="20">
        <v>14743.8</v>
      </c>
      <c r="L65" s="19">
        <v>23.023395982877837</v>
      </c>
      <c r="M65" s="25">
        <v>30.90981849997965</v>
      </c>
    </row>
    <row r="66" spans="9:13" ht="18.95" customHeight="1" x14ac:dyDescent="0.4">
      <c r="I66" s="30" t="s">
        <v>45</v>
      </c>
      <c r="J66" s="20">
        <v>4594.6000000000004</v>
      </c>
      <c r="K66" s="20">
        <v>4156.7</v>
      </c>
      <c r="L66" s="19">
        <v>23.043172419797155</v>
      </c>
      <c r="M66" s="25">
        <v>30.994518728799289</v>
      </c>
    </row>
    <row r="67" spans="9:13" ht="18.95" customHeight="1" x14ac:dyDescent="0.4">
      <c r="I67" s="30" t="s">
        <v>46</v>
      </c>
      <c r="J67" s="20">
        <v>2336.6</v>
      </c>
      <c r="K67" s="20">
        <v>4953.3</v>
      </c>
      <c r="L67" s="19">
        <v>23.04206111443979</v>
      </c>
      <c r="M67" s="25">
        <v>31.437347223063416</v>
      </c>
    </row>
    <row r="68" spans="9:13" ht="18.95" customHeight="1" x14ac:dyDescent="0.4">
      <c r="I68" s="30" t="s">
        <v>47</v>
      </c>
      <c r="J68" s="20">
        <v>7843.4</v>
      </c>
      <c r="K68" s="20">
        <v>4212.2</v>
      </c>
      <c r="L68" s="19">
        <v>25.587028584542416</v>
      </c>
      <c r="M68" s="25">
        <v>34.444945634110439</v>
      </c>
    </row>
    <row r="69" spans="9:13" ht="18.95" customHeight="1" thickBot="1" x14ac:dyDescent="0.45">
      <c r="I69" s="29" t="s">
        <v>48</v>
      </c>
      <c r="J69" s="16">
        <v>1024175.3</v>
      </c>
      <c r="K69" s="16">
        <v>537513.30000000005</v>
      </c>
      <c r="L69" s="28">
        <v>24.060071813877933</v>
      </c>
      <c r="M69" s="15">
        <v>33.42895147710766</v>
      </c>
    </row>
    <row r="70" spans="9:13" ht="18.95" customHeight="1" x14ac:dyDescent="0.4"/>
    <row r="71" spans="9:13" ht="18.95" customHeight="1" x14ac:dyDescent="0.4"/>
    <row r="72" spans="9:13" ht="18.95" customHeight="1" x14ac:dyDescent="0.4"/>
  </sheetData>
  <mergeCells count="9">
    <mergeCell ref="I5:M7"/>
    <mergeCell ref="A5:G7"/>
    <mergeCell ref="A8:A9"/>
    <mergeCell ref="I8:I9"/>
    <mergeCell ref="I58:I59"/>
    <mergeCell ref="I41:I42"/>
    <mergeCell ref="I55:M57"/>
    <mergeCell ref="I22:N24"/>
    <mergeCell ref="I38:M4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41761-5B3D-424D-8422-CA2B908B6212}">
  <sheetPr>
    <tabColor theme="2"/>
  </sheetPr>
  <dimension ref="A1:F35"/>
  <sheetViews>
    <sheetView workbookViewId="0">
      <selection activeCell="A5" sqref="A5:F35"/>
    </sheetView>
  </sheetViews>
  <sheetFormatPr baseColWidth="10" defaultRowHeight="18.75" x14ac:dyDescent="0.4"/>
  <cols>
    <col min="1" max="1" width="13.6640625" bestFit="1" customWidth="1"/>
    <col min="2" max="2" width="3.21875" bestFit="1" customWidth="1"/>
    <col min="3" max="3" width="13.21875" bestFit="1" customWidth="1"/>
    <col min="4" max="4" width="12.21875" bestFit="1" customWidth="1"/>
    <col min="5" max="5" width="13" bestFit="1" customWidth="1"/>
    <col min="6" max="6" width="14.88671875" bestFit="1" customWidth="1"/>
  </cols>
  <sheetData>
    <row r="1" spans="1:6" ht="16.5" customHeight="1" x14ac:dyDescent="0.4">
      <c r="A1" s="67"/>
      <c r="B1" s="68"/>
      <c r="C1" s="68"/>
      <c r="D1" s="68"/>
      <c r="E1" s="68"/>
      <c r="F1" s="69"/>
    </row>
    <row r="2" spans="1:6" ht="16.5" customHeight="1" x14ac:dyDescent="0.4">
      <c r="A2" s="81" t="str">
        <f>'Tabeller fra Fisknytt'!A2</f>
        <v>Fisknytt uke 12 2026</v>
      </c>
      <c r="B2" s="79"/>
      <c r="C2" s="79"/>
      <c r="D2" s="79"/>
      <c r="E2" s="79"/>
      <c r="F2" s="80"/>
    </row>
    <row r="3" spans="1:6" ht="17.25" customHeight="1" thickBot="1" x14ac:dyDescent="0.45">
      <c r="A3" s="70"/>
      <c r="B3" s="71"/>
      <c r="C3" s="71"/>
      <c r="D3" s="71"/>
      <c r="E3" s="71"/>
      <c r="F3" s="72"/>
    </row>
    <row r="4" spans="1:6" ht="19.5" thickBot="1" x14ac:dyDescent="0.45"/>
    <row r="5" spans="1:6" x14ac:dyDescent="0.4">
      <c r="A5" s="95" t="s">
        <v>366</v>
      </c>
      <c r="B5" s="96"/>
      <c r="C5" s="96"/>
      <c r="D5" s="96"/>
      <c r="E5" s="96"/>
      <c r="F5" s="97"/>
    </row>
    <row r="6" spans="1:6" x14ac:dyDescent="0.4">
      <c r="A6" s="98" t="s">
        <v>322</v>
      </c>
      <c r="B6" s="99"/>
      <c r="C6" s="99"/>
      <c r="D6" s="99"/>
      <c r="E6" s="99"/>
      <c r="F6" s="100"/>
    </row>
    <row r="7" spans="1:6" ht="19.5" thickBot="1" x14ac:dyDescent="0.45">
      <c r="A7" s="85"/>
      <c r="B7" s="86"/>
      <c r="C7" s="86"/>
      <c r="D7" s="86"/>
      <c r="E7" s="86"/>
      <c r="F7" s="87"/>
    </row>
    <row r="8" spans="1:6" x14ac:dyDescent="0.4">
      <c r="A8" s="82" t="s">
        <v>36</v>
      </c>
      <c r="B8" s="83" t="s">
        <v>56</v>
      </c>
      <c r="C8" s="83" t="s">
        <v>57</v>
      </c>
      <c r="D8" s="83" t="s">
        <v>58</v>
      </c>
      <c r="E8" s="83" t="s">
        <v>37</v>
      </c>
      <c r="F8" s="84" t="s">
        <v>59</v>
      </c>
    </row>
    <row r="9" spans="1:6" x14ac:dyDescent="0.4">
      <c r="A9" s="88" t="s">
        <v>39</v>
      </c>
      <c r="B9" s="14">
        <v>1</v>
      </c>
      <c r="C9" s="14" t="s">
        <v>6</v>
      </c>
      <c r="D9" s="34">
        <v>39181530.279999971</v>
      </c>
      <c r="E9" s="34">
        <v>677841.9</v>
      </c>
      <c r="F9" s="32">
        <v>57.803346591587172</v>
      </c>
    </row>
    <row r="10" spans="1:6" x14ac:dyDescent="0.4">
      <c r="A10" s="89"/>
      <c r="B10" s="14">
        <v>2</v>
      </c>
      <c r="C10" s="14" t="s">
        <v>11</v>
      </c>
      <c r="D10" s="34">
        <v>6588449.6200000001</v>
      </c>
      <c r="E10" s="34">
        <v>88817.4</v>
      </c>
      <c r="F10" s="32">
        <v>74.179717262608463</v>
      </c>
    </row>
    <row r="11" spans="1:6" x14ac:dyDescent="0.4">
      <c r="A11" s="90"/>
      <c r="B11" s="14">
        <v>3</v>
      </c>
      <c r="C11" s="14" t="s">
        <v>10</v>
      </c>
      <c r="D11" s="34">
        <v>3089240.8500000024</v>
      </c>
      <c r="E11" s="34">
        <v>144983.29999999999</v>
      </c>
      <c r="F11" s="32">
        <v>21.307563353848359</v>
      </c>
    </row>
    <row r="12" spans="1:6" x14ac:dyDescent="0.4">
      <c r="A12" s="91" t="s">
        <v>40</v>
      </c>
      <c r="B12" s="27">
        <v>1</v>
      </c>
      <c r="C12" s="27" t="s">
        <v>6</v>
      </c>
      <c r="D12" s="35">
        <v>150975589.5100002</v>
      </c>
      <c r="E12" s="35">
        <v>2286695.9</v>
      </c>
      <c r="F12" s="31">
        <v>66.023466220410072</v>
      </c>
    </row>
    <row r="13" spans="1:6" x14ac:dyDescent="0.4">
      <c r="A13" s="92"/>
      <c r="B13" s="27">
        <v>2</v>
      </c>
      <c r="C13" s="27" t="s">
        <v>8</v>
      </c>
      <c r="D13" s="35">
        <v>1263218.51</v>
      </c>
      <c r="E13" s="35">
        <v>9621.1</v>
      </c>
      <c r="F13" s="31">
        <v>131.2966822920456</v>
      </c>
    </row>
    <row r="14" spans="1:6" x14ac:dyDescent="0.4">
      <c r="A14" s="93"/>
      <c r="B14" s="27">
        <v>3</v>
      </c>
      <c r="C14" s="27" t="s">
        <v>10</v>
      </c>
      <c r="D14" s="35">
        <v>787790.92999999982</v>
      </c>
      <c r="E14" s="35">
        <v>33591.699999999997</v>
      </c>
      <c r="F14" s="31">
        <v>23.451951821432075</v>
      </c>
    </row>
    <row r="15" spans="1:6" x14ac:dyDescent="0.4">
      <c r="A15" s="88" t="s">
        <v>41</v>
      </c>
      <c r="B15" s="14">
        <v>1</v>
      </c>
      <c r="C15" s="14" t="s">
        <v>6</v>
      </c>
      <c r="D15" s="34">
        <v>72967758.179999992</v>
      </c>
      <c r="E15" s="34">
        <v>1084834.3</v>
      </c>
      <c r="F15" s="32">
        <v>67.261662154303181</v>
      </c>
    </row>
    <row r="16" spans="1:6" x14ac:dyDescent="0.4">
      <c r="A16" s="89"/>
      <c r="B16" s="14">
        <v>2</v>
      </c>
      <c r="C16" s="14" t="s">
        <v>19</v>
      </c>
      <c r="D16" s="34">
        <v>1794115</v>
      </c>
      <c r="E16" s="34">
        <v>22600</v>
      </c>
      <c r="F16" s="32">
        <v>79.385619469026551</v>
      </c>
    </row>
    <row r="17" spans="1:6" x14ac:dyDescent="0.4">
      <c r="A17" s="90"/>
      <c r="B17" s="14">
        <v>3</v>
      </c>
      <c r="C17" s="14" t="s">
        <v>10</v>
      </c>
      <c r="D17" s="34">
        <v>1578747.7399999998</v>
      </c>
      <c r="E17" s="34">
        <v>61031.4</v>
      </c>
      <c r="F17" s="32">
        <v>25.867794938343209</v>
      </c>
    </row>
    <row r="18" spans="1:6" x14ac:dyDescent="0.4">
      <c r="A18" s="91" t="s">
        <v>42</v>
      </c>
      <c r="B18" s="27">
        <v>1</v>
      </c>
      <c r="C18" s="27" t="s">
        <v>6</v>
      </c>
      <c r="D18" s="35">
        <v>63411686.509999998</v>
      </c>
      <c r="E18" s="35">
        <v>938298.6</v>
      </c>
      <c r="F18" s="31">
        <v>67.581563598197846</v>
      </c>
    </row>
    <row r="19" spans="1:6" x14ac:dyDescent="0.4">
      <c r="A19" s="92"/>
      <c r="B19" s="27">
        <v>2</v>
      </c>
      <c r="C19" s="27" t="s">
        <v>10</v>
      </c>
      <c r="D19" s="35">
        <v>3729052.9000000013</v>
      </c>
      <c r="E19" s="35">
        <v>149955.79999999999</v>
      </c>
      <c r="F19" s="31">
        <v>24.867680343141124</v>
      </c>
    </row>
    <row r="20" spans="1:6" x14ac:dyDescent="0.4">
      <c r="A20" s="93"/>
      <c r="B20" s="27">
        <v>3</v>
      </c>
      <c r="C20" s="27" t="s">
        <v>7</v>
      </c>
      <c r="D20" s="35">
        <v>597096.2300000001</v>
      </c>
      <c r="E20" s="35">
        <v>26824.799999999999</v>
      </c>
      <c r="F20" s="31">
        <v>22.259112090304498</v>
      </c>
    </row>
    <row r="21" spans="1:6" x14ac:dyDescent="0.4">
      <c r="A21" s="88" t="s">
        <v>43</v>
      </c>
      <c r="B21" s="14">
        <v>1</v>
      </c>
      <c r="C21" s="14" t="s">
        <v>6</v>
      </c>
      <c r="D21" s="34">
        <v>68920365.280000031</v>
      </c>
      <c r="E21" s="34">
        <v>1020635.1</v>
      </c>
      <c r="F21" s="32">
        <v>67.526940117971677</v>
      </c>
    </row>
    <row r="22" spans="1:6" x14ac:dyDescent="0.4">
      <c r="A22" s="89"/>
      <c r="B22" s="14">
        <v>2</v>
      </c>
      <c r="C22" s="14" t="s">
        <v>7</v>
      </c>
      <c r="D22" s="34">
        <v>3757191.1400000015</v>
      </c>
      <c r="E22" s="34">
        <v>160180.79999999999</v>
      </c>
      <c r="F22" s="32">
        <v>23.455939413462797</v>
      </c>
    </row>
    <row r="23" spans="1:6" x14ac:dyDescent="0.4">
      <c r="A23" s="90"/>
      <c r="B23" s="14">
        <v>3</v>
      </c>
      <c r="C23" s="14" t="s">
        <v>10</v>
      </c>
      <c r="D23" s="34">
        <v>3042147.820000005</v>
      </c>
      <c r="E23" s="34">
        <v>121168.6</v>
      </c>
      <c r="F23" s="32">
        <v>25.10673408787429</v>
      </c>
    </row>
    <row r="24" spans="1:6" x14ac:dyDescent="0.4">
      <c r="A24" s="91" t="s">
        <v>44</v>
      </c>
      <c r="B24" s="27">
        <v>1</v>
      </c>
      <c r="C24" s="27" t="s">
        <v>350</v>
      </c>
      <c r="D24" s="35">
        <v>8671081.6999999993</v>
      </c>
      <c r="E24" s="35">
        <v>908593</v>
      </c>
      <c r="F24" s="31">
        <v>9.5434167993810206</v>
      </c>
    </row>
    <row r="25" spans="1:6" x14ac:dyDescent="0.4">
      <c r="A25" s="92"/>
      <c r="B25" s="27">
        <v>2</v>
      </c>
      <c r="C25" s="27" t="s">
        <v>7</v>
      </c>
      <c r="D25" s="35">
        <v>2535138.9000000013</v>
      </c>
      <c r="E25" s="35">
        <v>112676.7</v>
      </c>
      <c r="F25" s="31">
        <v>22.499229210653148</v>
      </c>
    </row>
    <row r="26" spans="1:6" x14ac:dyDescent="0.4">
      <c r="A26" s="93"/>
      <c r="B26" s="27">
        <v>3</v>
      </c>
      <c r="C26" s="27" t="s">
        <v>6</v>
      </c>
      <c r="D26" s="35">
        <v>1047244.9200000003</v>
      </c>
      <c r="E26" s="35">
        <v>21992.799999999999</v>
      </c>
      <c r="F26" s="31">
        <v>47.617625768433321</v>
      </c>
    </row>
    <row r="27" spans="1:6" x14ac:dyDescent="0.4">
      <c r="A27" s="88" t="s">
        <v>45</v>
      </c>
      <c r="B27" s="14">
        <v>1</v>
      </c>
      <c r="C27" s="14" t="s">
        <v>6</v>
      </c>
      <c r="D27" s="34">
        <v>493375.31000000006</v>
      </c>
      <c r="E27" s="34">
        <v>10618.8</v>
      </c>
      <c r="F27" s="32">
        <v>46.462435491769327</v>
      </c>
    </row>
    <row r="28" spans="1:6" x14ac:dyDescent="0.4">
      <c r="A28" s="89"/>
      <c r="B28" s="14">
        <v>2</v>
      </c>
      <c r="C28" s="14" t="s">
        <v>7</v>
      </c>
      <c r="D28" s="34">
        <v>433894.85</v>
      </c>
      <c r="E28" s="34">
        <v>21605.9</v>
      </c>
      <c r="F28" s="32">
        <v>20.082239110613301</v>
      </c>
    </row>
    <row r="29" spans="1:6" x14ac:dyDescent="0.4">
      <c r="A29" s="90"/>
      <c r="B29" s="14">
        <v>3</v>
      </c>
      <c r="C29" s="14" t="s">
        <v>10</v>
      </c>
      <c r="D29" s="34">
        <v>92024.94</v>
      </c>
      <c r="E29" s="34">
        <v>4156.7</v>
      </c>
      <c r="F29" s="32">
        <v>22.13894194914235</v>
      </c>
    </row>
    <row r="30" spans="1:6" x14ac:dyDescent="0.4">
      <c r="A30" s="91" t="s">
        <v>46</v>
      </c>
      <c r="B30" s="27">
        <v>1</v>
      </c>
      <c r="C30" s="27" t="s">
        <v>16</v>
      </c>
      <c r="D30" s="35">
        <v>791784.5</v>
      </c>
      <c r="E30" s="35">
        <v>3490.4</v>
      </c>
      <c r="F30" s="31">
        <v>226.84634998854</v>
      </c>
    </row>
    <row r="31" spans="1:6" x14ac:dyDescent="0.4">
      <c r="A31" s="92"/>
      <c r="B31" s="27">
        <v>2</v>
      </c>
      <c r="C31" s="27" t="s">
        <v>6</v>
      </c>
      <c r="D31" s="35">
        <v>409215.15</v>
      </c>
      <c r="E31" s="35">
        <v>8561.7999999999993</v>
      </c>
      <c r="F31" s="31">
        <v>47.795457730850998</v>
      </c>
    </row>
    <row r="32" spans="1:6" x14ac:dyDescent="0.4">
      <c r="A32" s="93"/>
      <c r="B32" s="27">
        <v>3</v>
      </c>
      <c r="C32" s="27" t="s">
        <v>7</v>
      </c>
      <c r="D32" s="35">
        <v>207788.86</v>
      </c>
      <c r="E32" s="35">
        <v>10274.200000000001</v>
      </c>
      <c r="F32" s="31">
        <v>20.224334741391054</v>
      </c>
    </row>
    <row r="33" spans="1:6" x14ac:dyDescent="0.4">
      <c r="A33" s="88" t="s">
        <v>47</v>
      </c>
      <c r="B33" s="14">
        <v>1</v>
      </c>
      <c r="C33" s="14" t="s">
        <v>16</v>
      </c>
      <c r="D33" s="34">
        <v>425882</v>
      </c>
      <c r="E33" s="34">
        <v>1913.6</v>
      </c>
      <c r="F33" s="32">
        <v>222.55539297658865</v>
      </c>
    </row>
    <row r="34" spans="1:6" x14ac:dyDescent="0.4">
      <c r="A34" s="89"/>
      <c r="B34" s="14">
        <v>2</v>
      </c>
      <c r="C34" s="14" t="s">
        <v>6</v>
      </c>
      <c r="D34" s="34">
        <v>386166.53</v>
      </c>
      <c r="E34" s="34">
        <v>8217.4</v>
      </c>
      <c r="F34" s="32">
        <v>46.993760800253128</v>
      </c>
    </row>
    <row r="35" spans="1:6" ht="19.5" thickBot="1" x14ac:dyDescent="0.45">
      <c r="A35" s="94"/>
      <c r="B35" s="13">
        <v>3</v>
      </c>
      <c r="C35" s="13" t="s">
        <v>13</v>
      </c>
      <c r="D35" s="36">
        <v>363255</v>
      </c>
      <c r="E35" s="36">
        <v>10511.9</v>
      </c>
      <c r="F35" s="33">
        <v>34.556550195492726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73E18-9746-4063-9229-694478950D46}">
  <sheetPr>
    <tabColor theme="5"/>
  </sheetPr>
  <dimension ref="A1:AU56"/>
  <sheetViews>
    <sheetView zoomScaleNormal="100" workbookViewId="0">
      <selection activeCell="C6" sqref="C6"/>
    </sheetView>
  </sheetViews>
  <sheetFormatPr baseColWidth="10" defaultRowHeight="18.75" x14ac:dyDescent="0.4"/>
  <cols>
    <col min="1" max="1" width="12.5546875" style="147" bestFit="1" customWidth="1"/>
    <col min="2" max="2" width="12.77734375" style="147" bestFit="1" customWidth="1"/>
    <col min="3" max="3" width="13.44140625" bestFit="1" customWidth="1"/>
    <col min="4" max="5" width="9.88671875" style="151" bestFit="1" customWidth="1"/>
    <col min="6" max="6" width="9" style="151" bestFit="1" customWidth="1"/>
    <col min="7" max="7" width="6.6640625" bestFit="1" customWidth="1"/>
    <col min="8" max="8" width="4.33203125" customWidth="1"/>
    <col min="9" max="9" width="13.33203125" style="147" bestFit="1" customWidth="1"/>
    <col min="10" max="10" width="13.44140625" style="147" bestFit="1" customWidth="1"/>
    <col min="11" max="11" width="13.44140625" bestFit="1" customWidth="1"/>
    <col min="12" max="13" width="9.88671875" style="151" bestFit="1" customWidth="1"/>
    <col min="14" max="14" width="9" style="151" bestFit="1" customWidth="1"/>
    <col min="15" max="15" width="6.6640625" bestFit="1" customWidth="1"/>
    <col min="16" max="16" width="4.21875" customWidth="1"/>
    <col min="17" max="17" width="6.21875" style="147" bestFit="1" customWidth="1"/>
    <col min="18" max="18" width="15.77734375" style="147" bestFit="1" customWidth="1"/>
    <col min="19" max="19" width="13.44140625" bestFit="1" customWidth="1"/>
    <col min="20" max="22" width="10" style="151" bestFit="1" customWidth="1"/>
    <col min="23" max="23" width="6.6640625" bestFit="1" customWidth="1"/>
    <col min="24" max="24" width="5" customWidth="1"/>
    <col min="25" max="25" width="10.109375" style="147" bestFit="1" customWidth="1"/>
    <col min="26" max="26" width="17.5546875" style="147" bestFit="1" customWidth="1"/>
    <col min="27" max="27" width="13.44140625" bestFit="1" customWidth="1"/>
    <col min="28" max="28" width="11" style="151" bestFit="1" customWidth="1"/>
    <col min="29" max="30" width="10" style="151" bestFit="1" customWidth="1"/>
    <col min="31" max="31" width="6.6640625" bestFit="1" customWidth="1"/>
    <col min="32" max="32" width="4.6640625" customWidth="1"/>
    <col min="33" max="33" width="13.44140625" style="147" bestFit="1" customWidth="1"/>
    <col min="34" max="34" width="14.33203125" style="147" bestFit="1" customWidth="1"/>
    <col min="35" max="35" width="13.44140625" bestFit="1" customWidth="1"/>
    <col min="36" max="37" width="9.88671875" style="151" bestFit="1" customWidth="1"/>
    <col min="38" max="38" width="9" style="151" bestFit="1" customWidth="1"/>
    <col min="39" max="39" width="6.6640625" bestFit="1" customWidth="1"/>
    <col min="40" max="40" width="4.77734375" customWidth="1"/>
    <col min="41" max="41" width="13.88671875" style="147" bestFit="1" customWidth="1"/>
    <col min="42" max="42" width="16.21875" style="147" bestFit="1" customWidth="1"/>
    <col min="43" max="43" width="13.44140625" bestFit="1" customWidth="1"/>
    <col min="44" max="45" width="9.88671875" style="151" bestFit="1" customWidth="1"/>
    <col min="46" max="46" width="9" style="151" bestFit="1" customWidth="1"/>
    <col min="47" max="47" width="6.6640625" bestFit="1" customWidth="1"/>
  </cols>
  <sheetData>
    <row r="1" spans="1:47" ht="16.5" customHeight="1" x14ac:dyDescent="0.4">
      <c r="A1" s="154"/>
      <c r="B1" s="156"/>
      <c r="C1" s="68"/>
      <c r="D1" s="68"/>
      <c r="E1" s="68"/>
      <c r="F1" s="68"/>
      <c r="G1" s="102"/>
      <c r="L1"/>
      <c r="M1"/>
      <c r="N1"/>
      <c r="T1"/>
      <c r="U1"/>
      <c r="V1"/>
      <c r="AB1"/>
      <c r="AC1"/>
      <c r="AD1"/>
      <c r="AJ1"/>
      <c r="AK1"/>
      <c r="AL1"/>
      <c r="AR1"/>
      <c r="AS1"/>
      <c r="AT1"/>
    </row>
    <row r="2" spans="1:47" ht="16.5" customHeight="1" x14ac:dyDescent="0.4">
      <c r="A2" s="157" t="str">
        <f>'Tabeller fra Fisknytt'!A2</f>
        <v>Fisknytt uke 12 2026</v>
      </c>
      <c r="B2" s="152"/>
      <c r="C2" s="79"/>
      <c r="D2" s="79"/>
      <c r="E2" s="79"/>
      <c r="F2" s="79"/>
      <c r="G2" s="106"/>
      <c r="L2"/>
      <c r="M2"/>
      <c r="N2"/>
      <c r="T2"/>
      <c r="U2"/>
      <c r="V2"/>
      <c r="AB2"/>
      <c r="AC2"/>
      <c r="AD2"/>
      <c r="AJ2"/>
      <c r="AK2"/>
      <c r="AL2"/>
      <c r="AR2"/>
      <c r="AS2"/>
      <c r="AT2"/>
    </row>
    <row r="3" spans="1:47" ht="17.25" customHeight="1" thickBot="1" x14ac:dyDescent="0.45">
      <c r="A3" s="153"/>
      <c r="B3" s="155"/>
      <c r="C3" s="71"/>
      <c r="D3" s="71"/>
      <c r="E3" s="71"/>
      <c r="F3" s="71"/>
      <c r="G3" s="104"/>
      <c r="L3"/>
      <c r="M3"/>
      <c r="N3"/>
      <c r="T3"/>
      <c r="U3"/>
      <c r="V3"/>
      <c r="AB3"/>
      <c r="AC3"/>
      <c r="AD3"/>
      <c r="AJ3"/>
      <c r="AK3"/>
      <c r="AL3"/>
      <c r="AR3"/>
      <c r="AS3"/>
      <c r="AT3"/>
    </row>
    <row r="4" spans="1:47" ht="19.5" thickBot="1" x14ac:dyDescent="0.45">
      <c r="A4" s="184" t="s">
        <v>367</v>
      </c>
      <c r="B4" s="185"/>
      <c r="C4" s="185"/>
      <c r="D4" s="185"/>
      <c r="E4" s="185"/>
      <c r="F4" s="185"/>
      <c r="G4" s="186"/>
      <c r="L4"/>
      <c r="M4"/>
      <c r="N4"/>
      <c r="T4"/>
      <c r="U4"/>
      <c r="V4"/>
      <c r="AB4"/>
      <c r="AC4"/>
      <c r="AD4"/>
      <c r="AJ4"/>
      <c r="AK4"/>
      <c r="AL4"/>
      <c r="AR4"/>
      <c r="AS4"/>
      <c r="AT4"/>
    </row>
    <row r="5" spans="1:47" x14ac:dyDescent="0.4">
      <c r="D5"/>
      <c r="E5"/>
      <c r="F5"/>
      <c r="L5"/>
      <c r="M5"/>
      <c r="N5"/>
      <c r="T5"/>
      <c r="U5"/>
      <c r="V5"/>
      <c r="AB5"/>
      <c r="AC5"/>
      <c r="AD5"/>
      <c r="AJ5"/>
      <c r="AK5"/>
      <c r="AL5"/>
      <c r="AR5"/>
      <c r="AS5"/>
      <c r="AT5"/>
    </row>
    <row r="6" spans="1:47" x14ac:dyDescent="0.4">
      <c r="D6"/>
      <c r="E6"/>
      <c r="F6"/>
      <c r="L6"/>
      <c r="M6"/>
      <c r="N6"/>
      <c r="T6"/>
      <c r="U6"/>
      <c r="V6"/>
      <c r="AB6"/>
      <c r="AC6"/>
      <c r="AD6"/>
      <c r="AJ6"/>
      <c r="AK6"/>
      <c r="AL6"/>
      <c r="AR6"/>
      <c r="AS6"/>
      <c r="AT6"/>
    </row>
    <row r="7" spans="1:47" x14ac:dyDescent="0.4">
      <c r="D7"/>
      <c r="E7"/>
      <c r="F7"/>
      <c r="L7"/>
      <c r="M7"/>
      <c r="N7"/>
      <c r="T7"/>
      <c r="U7"/>
      <c r="V7"/>
      <c r="AB7"/>
      <c r="AC7"/>
      <c r="AD7"/>
      <c r="AJ7"/>
      <c r="AK7"/>
      <c r="AL7"/>
      <c r="AR7"/>
      <c r="AS7"/>
      <c r="AT7"/>
    </row>
    <row r="8" spans="1:47" ht="19.5" thickBot="1" x14ac:dyDescent="0.45">
      <c r="A8" s="187" t="s">
        <v>39</v>
      </c>
      <c r="B8" s="187"/>
      <c r="C8" s="187"/>
      <c r="D8" s="187"/>
      <c r="E8" s="187"/>
      <c r="F8" s="187"/>
      <c r="G8" s="187"/>
      <c r="I8" s="183" t="s">
        <v>40</v>
      </c>
      <c r="J8" s="183"/>
      <c r="K8" s="183"/>
      <c r="L8" s="183"/>
      <c r="M8" s="183"/>
      <c r="N8" s="183"/>
      <c r="O8" s="183"/>
      <c r="Q8" s="183" t="s">
        <v>41</v>
      </c>
      <c r="R8" s="183"/>
      <c r="S8" s="183"/>
      <c r="T8" s="183"/>
      <c r="U8" s="183"/>
      <c r="V8" s="183"/>
      <c r="W8" s="183"/>
      <c r="Y8" s="183" t="s">
        <v>42</v>
      </c>
      <c r="Z8" s="183"/>
      <c r="AA8" s="183"/>
      <c r="AB8" s="183"/>
      <c r="AC8" s="183"/>
      <c r="AD8" s="183"/>
      <c r="AE8" s="183"/>
      <c r="AG8" s="183" t="s">
        <v>43</v>
      </c>
      <c r="AH8" s="183"/>
      <c r="AI8" s="183"/>
      <c r="AJ8" s="183"/>
      <c r="AK8" s="183"/>
      <c r="AL8" s="183"/>
      <c r="AM8" s="183"/>
      <c r="AO8" s="183" t="s">
        <v>334</v>
      </c>
      <c r="AP8" s="183"/>
      <c r="AQ8" s="183"/>
      <c r="AR8" s="183"/>
      <c r="AS8" s="183"/>
      <c r="AT8" s="183"/>
      <c r="AU8" s="183"/>
    </row>
    <row r="9" spans="1:47" s="147" customFormat="1" ht="19.5" thickBot="1" x14ac:dyDescent="0.45">
      <c r="A9" s="158" t="s">
        <v>36</v>
      </c>
      <c r="B9" s="159" t="s">
        <v>60</v>
      </c>
      <c r="C9" s="159" t="s">
        <v>61</v>
      </c>
      <c r="D9" s="159" t="s">
        <v>62</v>
      </c>
      <c r="E9" s="159" t="s">
        <v>63</v>
      </c>
      <c r="F9" s="159" t="s">
        <v>64</v>
      </c>
      <c r="G9" s="160" t="s">
        <v>65</v>
      </c>
      <c r="I9" s="148" t="s">
        <v>36</v>
      </c>
      <c r="J9" s="149" t="s">
        <v>60</v>
      </c>
      <c r="K9" s="149" t="s">
        <v>61</v>
      </c>
      <c r="L9" s="149" t="s">
        <v>62</v>
      </c>
      <c r="M9" s="149" t="s">
        <v>63</v>
      </c>
      <c r="N9" s="149" t="s">
        <v>64</v>
      </c>
      <c r="O9" s="150" t="s">
        <v>65</v>
      </c>
      <c r="Q9" s="148" t="s">
        <v>36</v>
      </c>
      <c r="R9" s="149" t="s">
        <v>60</v>
      </c>
      <c r="S9" s="149" t="s">
        <v>61</v>
      </c>
      <c r="T9" s="149" t="s">
        <v>62</v>
      </c>
      <c r="U9" s="149" t="s">
        <v>63</v>
      </c>
      <c r="V9" s="149" t="s">
        <v>64</v>
      </c>
      <c r="W9" s="150" t="s">
        <v>65</v>
      </c>
      <c r="Y9" s="148" t="s">
        <v>36</v>
      </c>
      <c r="Z9" s="149" t="s">
        <v>60</v>
      </c>
      <c r="AA9" s="149" t="s">
        <v>61</v>
      </c>
      <c r="AB9" s="149" t="s">
        <v>62</v>
      </c>
      <c r="AC9" s="149" t="s">
        <v>63</v>
      </c>
      <c r="AD9" s="149" t="s">
        <v>64</v>
      </c>
      <c r="AE9" s="150" t="s">
        <v>65</v>
      </c>
      <c r="AG9" s="148" t="s">
        <v>36</v>
      </c>
      <c r="AH9" s="149" t="s">
        <v>60</v>
      </c>
      <c r="AI9" s="149" t="s">
        <v>61</v>
      </c>
      <c r="AJ9" s="149" t="s">
        <v>62</v>
      </c>
      <c r="AK9" s="149" t="s">
        <v>63</v>
      </c>
      <c r="AL9" s="149" t="s">
        <v>64</v>
      </c>
      <c r="AM9" s="150" t="s">
        <v>65</v>
      </c>
      <c r="AO9" s="148" t="s">
        <v>36</v>
      </c>
      <c r="AP9" s="149" t="s">
        <v>60</v>
      </c>
      <c r="AQ9" s="149" t="s">
        <v>61</v>
      </c>
      <c r="AR9" s="149" t="s">
        <v>62</v>
      </c>
      <c r="AS9" s="149" t="s">
        <v>63</v>
      </c>
      <c r="AT9" s="149" t="s">
        <v>64</v>
      </c>
      <c r="AU9" s="150" t="s">
        <v>65</v>
      </c>
    </row>
    <row r="10" spans="1:47" x14ac:dyDescent="0.4">
      <c r="A10" s="147" t="s">
        <v>39</v>
      </c>
      <c r="B10" s="147" t="s">
        <v>66</v>
      </c>
      <c r="C10" t="s">
        <v>50</v>
      </c>
      <c r="D10" s="151">
        <v>16300</v>
      </c>
      <c r="E10" s="151">
        <v>10800</v>
      </c>
      <c r="F10" s="151">
        <v>5000</v>
      </c>
      <c r="G10">
        <v>4</v>
      </c>
      <c r="I10" s="147" t="s">
        <v>40</v>
      </c>
      <c r="J10" s="147" t="s">
        <v>331</v>
      </c>
      <c r="K10" t="s">
        <v>49</v>
      </c>
      <c r="L10" s="151">
        <v>3300</v>
      </c>
      <c r="O10">
        <v>7</v>
      </c>
      <c r="Q10" s="147" t="s">
        <v>41</v>
      </c>
      <c r="R10" s="147" t="s">
        <v>84</v>
      </c>
      <c r="S10" t="s">
        <v>49</v>
      </c>
      <c r="T10" s="151">
        <v>3600</v>
      </c>
      <c r="U10" s="151">
        <v>900</v>
      </c>
      <c r="V10" s="151">
        <v>2600</v>
      </c>
      <c r="W10">
        <v>21</v>
      </c>
      <c r="Y10" s="147" t="s">
        <v>42</v>
      </c>
      <c r="Z10" s="147" t="s">
        <v>101</v>
      </c>
      <c r="AA10" t="s">
        <v>50</v>
      </c>
      <c r="AB10" s="151">
        <v>23700</v>
      </c>
      <c r="AC10" s="151">
        <v>1400</v>
      </c>
      <c r="AD10" s="151">
        <v>500</v>
      </c>
      <c r="AE10">
        <v>8</v>
      </c>
      <c r="AG10" s="147" t="s">
        <v>43</v>
      </c>
      <c r="AH10" s="147" t="s">
        <v>106</v>
      </c>
      <c r="AI10" t="s">
        <v>49</v>
      </c>
      <c r="AJ10" s="151">
        <v>1400</v>
      </c>
      <c r="AM10">
        <v>3</v>
      </c>
      <c r="AO10" s="147" t="s">
        <v>44</v>
      </c>
      <c r="AP10" s="147" t="s">
        <v>341</v>
      </c>
      <c r="AQ10" t="s">
        <v>49</v>
      </c>
      <c r="AR10" s="151">
        <v>100</v>
      </c>
      <c r="AU10">
        <v>3</v>
      </c>
    </row>
    <row r="11" spans="1:47" x14ac:dyDescent="0.4">
      <c r="C11" t="s">
        <v>49</v>
      </c>
      <c r="D11" s="151">
        <v>6400</v>
      </c>
      <c r="G11">
        <v>4</v>
      </c>
      <c r="K11" t="s">
        <v>52</v>
      </c>
      <c r="L11" s="151">
        <v>200</v>
      </c>
      <c r="O11">
        <v>1</v>
      </c>
      <c r="S11" t="s">
        <v>52</v>
      </c>
      <c r="T11" s="151">
        <v>800</v>
      </c>
      <c r="W11">
        <v>2</v>
      </c>
      <c r="AA11" t="s">
        <v>49</v>
      </c>
      <c r="AB11" s="151">
        <v>11600</v>
      </c>
      <c r="AC11" s="151">
        <v>1400</v>
      </c>
      <c r="AE11">
        <v>12</v>
      </c>
      <c r="AI11" t="s">
        <v>50</v>
      </c>
      <c r="AJ11" s="151">
        <v>1300</v>
      </c>
      <c r="AK11" s="151">
        <v>5400</v>
      </c>
      <c r="AL11" s="151">
        <v>6900</v>
      </c>
      <c r="AM11">
        <v>4</v>
      </c>
      <c r="AP11" s="147" t="s">
        <v>126</v>
      </c>
      <c r="AQ11" t="s">
        <v>49</v>
      </c>
      <c r="AR11" s="151">
        <v>1500</v>
      </c>
      <c r="AT11" s="151">
        <v>300</v>
      </c>
      <c r="AU11">
        <v>16</v>
      </c>
    </row>
    <row r="12" spans="1:47" x14ac:dyDescent="0.4">
      <c r="C12" t="s">
        <v>52</v>
      </c>
      <c r="D12" s="151">
        <v>1700</v>
      </c>
      <c r="G12">
        <v>3</v>
      </c>
      <c r="J12" s="147" t="s">
        <v>72</v>
      </c>
      <c r="K12" t="s">
        <v>50</v>
      </c>
      <c r="L12" s="151">
        <v>38700</v>
      </c>
      <c r="M12" s="151">
        <v>400</v>
      </c>
      <c r="N12" s="151">
        <v>200</v>
      </c>
      <c r="O12">
        <v>5</v>
      </c>
      <c r="R12" s="147" t="s">
        <v>85</v>
      </c>
      <c r="S12" t="s">
        <v>49</v>
      </c>
      <c r="T12" s="151">
        <v>5000</v>
      </c>
      <c r="U12" s="151">
        <v>100</v>
      </c>
      <c r="W12">
        <v>7</v>
      </c>
      <c r="AA12" t="s">
        <v>53</v>
      </c>
      <c r="AB12" s="151">
        <v>5900</v>
      </c>
      <c r="AE12">
        <v>4</v>
      </c>
      <c r="AI12" t="s">
        <v>52</v>
      </c>
      <c r="AJ12" s="151">
        <v>1300</v>
      </c>
      <c r="AK12" s="151">
        <v>600</v>
      </c>
      <c r="AL12" s="151">
        <v>200</v>
      </c>
      <c r="AM12">
        <v>1</v>
      </c>
      <c r="AQ12" t="s">
        <v>52</v>
      </c>
      <c r="AR12" s="151">
        <v>200</v>
      </c>
      <c r="AU12">
        <v>4</v>
      </c>
    </row>
    <row r="13" spans="1:47" x14ac:dyDescent="0.4">
      <c r="C13" t="s">
        <v>53</v>
      </c>
      <c r="D13" s="151">
        <v>1400</v>
      </c>
      <c r="E13" s="151">
        <v>4700</v>
      </c>
      <c r="G13">
        <v>4</v>
      </c>
      <c r="K13" t="s">
        <v>49</v>
      </c>
      <c r="L13" s="151">
        <v>10300</v>
      </c>
      <c r="O13">
        <v>50</v>
      </c>
      <c r="S13" t="s">
        <v>52</v>
      </c>
      <c r="T13" s="151">
        <v>1400</v>
      </c>
      <c r="W13">
        <v>8</v>
      </c>
      <c r="AA13" t="s">
        <v>52</v>
      </c>
      <c r="AB13" s="151">
        <v>1700</v>
      </c>
      <c r="AD13" s="151">
        <v>300</v>
      </c>
      <c r="AE13">
        <v>13</v>
      </c>
      <c r="AI13" t="s">
        <v>53</v>
      </c>
      <c r="AK13" s="151">
        <v>200</v>
      </c>
      <c r="AL13" s="151">
        <v>100</v>
      </c>
      <c r="AM13">
        <v>1</v>
      </c>
      <c r="AP13" s="147" t="s">
        <v>127</v>
      </c>
      <c r="AQ13" t="s">
        <v>49</v>
      </c>
      <c r="AR13" s="151">
        <v>500</v>
      </c>
      <c r="AS13" s="151">
        <v>700</v>
      </c>
      <c r="AT13" s="151">
        <v>6500</v>
      </c>
      <c r="AU13">
        <v>23</v>
      </c>
    </row>
    <row r="14" spans="1:47" x14ac:dyDescent="0.4">
      <c r="B14" s="147" t="s">
        <v>68</v>
      </c>
      <c r="C14" t="s">
        <v>50</v>
      </c>
      <c r="D14" s="151">
        <v>6600</v>
      </c>
      <c r="E14" s="151">
        <v>20700</v>
      </c>
      <c r="G14">
        <v>5</v>
      </c>
      <c r="K14" t="s">
        <v>52</v>
      </c>
      <c r="L14" s="151">
        <v>400</v>
      </c>
      <c r="O14">
        <v>2</v>
      </c>
      <c r="R14" s="147" t="s">
        <v>344</v>
      </c>
      <c r="S14" t="s">
        <v>49</v>
      </c>
      <c r="T14" s="151">
        <v>600</v>
      </c>
      <c r="W14">
        <v>5</v>
      </c>
      <c r="Z14" s="147" t="s">
        <v>354</v>
      </c>
      <c r="AA14" t="s">
        <v>49</v>
      </c>
      <c r="AB14" s="151">
        <v>10500</v>
      </c>
      <c r="AC14" s="151">
        <v>2800</v>
      </c>
      <c r="AD14" s="151">
        <v>400</v>
      </c>
      <c r="AE14">
        <v>3</v>
      </c>
      <c r="AH14" s="147" t="s">
        <v>107</v>
      </c>
      <c r="AI14" t="s">
        <v>49</v>
      </c>
      <c r="AJ14" s="151">
        <v>500</v>
      </c>
      <c r="AL14" s="151">
        <v>400</v>
      </c>
      <c r="AM14">
        <v>13</v>
      </c>
      <c r="AP14" s="147" t="s">
        <v>128</v>
      </c>
      <c r="AQ14" t="s">
        <v>49</v>
      </c>
      <c r="AT14" s="151">
        <v>200</v>
      </c>
      <c r="AU14">
        <v>1</v>
      </c>
    </row>
    <row r="15" spans="1:47" x14ac:dyDescent="0.4">
      <c r="C15" t="s">
        <v>49</v>
      </c>
      <c r="D15" s="151">
        <v>2700</v>
      </c>
      <c r="G15">
        <v>5</v>
      </c>
      <c r="J15" s="147" t="s">
        <v>73</v>
      </c>
      <c r="K15" t="s">
        <v>49</v>
      </c>
      <c r="L15" s="151">
        <v>7500</v>
      </c>
      <c r="M15" s="151">
        <v>100</v>
      </c>
      <c r="O15">
        <v>31</v>
      </c>
      <c r="R15" s="147" t="s">
        <v>86</v>
      </c>
      <c r="S15" t="s">
        <v>49</v>
      </c>
      <c r="T15" s="151">
        <v>800</v>
      </c>
      <c r="V15" s="151">
        <v>600</v>
      </c>
      <c r="W15">
        <v>8</v>
      </c>
      <c r="AA15" t="s">
        <v>52</v>
      </c>
      <c r="AB15" s="151">
        <v>500</v>
      </c>
      <c r="AE15">
        <v>4</v>
      </c>
      <c r="AH15" s="147" t="s">
        <v>108</v>
      </c>
      <c r="AI15" t="s">
        <v>49</v>
      </c>
      <c r="AJ15" s="151">
        <v>300</v>
      </c>
      <c r="AK15" s="151">
        <v>1300</v>
      </c>
      <c r="AL15" s="151">
        <v>8200</v>
      </c>
      <c r="AM15">
        <v>10</v>
      </c>
      <c r="AP15" s="147" t="s">
        <v>129</v>
      </c>
      <c r="AQ15" t="s">
        <v>49</v>
      </c>
      <c r="AR15" s="151">
        <v>500</v>
      </c>
      <c r="AS15" s="151">
        <v>300</v>
      </c>
      <c r="AT15" s="151">
        <v>1100</v>
      </c>
      <c r="AU15">
        <v>6</v>
      </c>
    </row>
    <row r="16" spans="1:47" x14ac:dyDescent="0.4">
      <c r="C16" t="s">
        <v>53</v>
      </c>
      <c r="D16" s="151">
        <v>2400</v>
      </c>
      <c r="E16" s="151">
        <v>8900</v>
      </c>
      <c r="G16">
        <v>10</v>
      </c>
      <c r="K16" t="s">
        <v>50</v>
      </c>
      <c r="L16" s="151">
        <v>2500</v>
      </c>
      <c r="O16">
        <v>2</v>
      </c>
      <c r="S16" t="s">
        <v>53</v>
      </c>
      <c r="T16" s="151">
        <v>200</v>
      </c>
      <c r="W16">
        <v>1</v>
      </c>
      <c r="Z16" s="147" t="s">
        <v>365</v>
      </c>
      <c r="AA16" t="s">
        <v>52</v>
      </c>
      <c r="AB16" s="151">
        <v>100</v>
      </c>
      <c r="AD16" s="151">
        <v>100</v>
      </c>
      <c r="AE16">
        <v>3</v>
      </c>
      <c r="AH16" s="147" t="s">
        <v>109</v>
      </c>
      <c r="AI16" t="s">
        <v>49</v>
      </c>
      <c r="AJ16" s="151">
        <v>300</v>
      </c>
      <c r="AK16" s="151">
        <v>100</v>
      </c>
      <c r="AL16" s="151">
        <v>600</v>
      </c>
      <c r="AM16">
        <v>4</v>
      </c>
      <c r="AQ16" t="s">
        <v>67</v>
      </c>
      <c r="AR16" s="151">
        <v>100</v>
      </c>
      <c r="AU16">
        <v>1</v>
      </c>
    </row>
    <row r="17" spans="2:47" x14ac:dyDescent="0.4">
      <c r="C17" t="s">
        <v>52</v>
      </c>
      <c r="D17" s="151">
        <v>800</v>
      </c>
      <c r="G17">
        <v>2</v>
      </c>
      <c r="K17" t="s">
        <v>52</v>
      </c>
      <c r="L17" s="151">
        <v>2300</v>
      </c>
      <c r="N17" s="151">
        <v>100</v>
      </c>
      <c r="O17">
        <v>37</v>
      </c>
      <c r="R17" s="147" t="s">
        <v>353</v>
      </c>
      <c r="S17" t="s">
        <v>52</v>
      </c>
      <c r="T17" s="151">
        <v>1700</v>
      </c>
      <c r="V17" s="151">
        <v>100</v>
      </c>
      <c r="W17">
        <v>3</v>
      </c>
      <c r="Z17" s="147" t="s">
        <v>102</v>
      </c>
      <c r="AA17" t="s">
        <v>50</v>
      </c>
      <c r="AB17" s="151">
        <v>67100</v>
      </c>
      <c r="AC17" s="151">
        <v>14000</v>
      </c>
      <c r="AD17" s="151">
        <v>2000</v>
      </c>
      <c r="AE17">
        <v>15</v>
      </c>
      <c r="AH17" s="147" t="s">
        <v>110</v>
      </c>
      <c r="AI17" t="s">
        <v>49</v>
      </c>
      <c r="AJ17" s="151">
        <v>6100</v>
      </c>
      <c r="AM17">
        <v>4</v>
      </c>
      <c r="AQ17" t="s">
        <v>52</v>
      </c>
      <c r="AR17" s="151">
        <v>100</v>
      </c>
      <c r="AU17">
        <v>1</v>
      </c>
    </row>
    <row r="18" spans="2:47" x14ac:dyDescent="0.4">
      <c r="B18" s="147" t="s">
        <v>313</v>
      </c>
      <c r="C18" t="s">
        <v>49</v>
      </c>
      <c r="D18" s="151">
        <v>1400</v>
      </c>
      <c r="G18">
        <v>4</v>
      </c>
      <c r="J18" s="147" t="s">
        <v>74</v>
      </c>
      <c r="K18" t="s">
        <v>50</v>
      </c>
      <c r="L18" s="151">
        <v>2600</v>
      </c>
      <c r="M18" s="151">
        <v>12400</v>
      </c>
      <c r="N18" s="151">
        <v>100</v>
      </c>
      <c r="O18">
        <v>1</v>
      </c>
      <c r="R18" s="147" t="s">
        <v>87</v>
      </c>
      <c r="S18" t="s">
        <v>50</v>
      </c>
      <c r="T18" s="151">
        <v>7700</v>
      </c>
      <c r="U18" s="151">
        <v>100</v>
      </c>
      <c r="W18">
        <v>1</v>
      </c>
      <c r="AA18" t="s">
        <v>49</v>
      </c>
      <c r="AB18" s="151">
        <v>6900</v>
      </c>
      <c r="AC18" s="151">
        <v>100</v>
      </c>
      <c r="AD18" s="151">
        <v>2500</v>
      </c>
      <c r="AE18">
        <v>16</v>
      </c>
      <c r="AH18" s="147" t="s">
        <v>111</v>
      </c>
      <c r="AI18" t="s">
        <v>49</v>
      </c>
      <c r="AJ18" s="151">
        <v>7900</v>
      </c>
      <c r="AM18">
        <v>15</v>
      </c>
      <c r="AP18" s="147" t="s">
        <v>130</v>
      </c>
      <c r="AQ18" t="s">
        <v>49</v>
      </c>
      <c r="AR18" s="151">
        <v>300</v>
      </c>
      <c r="AS18" s="151">
        <v>300</v>
      </c>
      <c r="AT18" s="151">
        <v>2100</v>
      </c>
      <c r="AU18">
        <v>6</v>
      </c>
    </row>
    <row r="19" spans="2:47" x14ac:dyDescent="0.4">
      <c r="C19" t="s">
        <v>52</v>
      </c>
      <c r="D19" s="151">
        <v>300</v>
      </c>
      <c r="G19">
        <v>1</v>
      </c>
      <c r="K19" t="s">
        <v>49</v>
      </c>
      <c r="L19" s="151">
        <v>500</v>
      </c>
      <c r="O19">
        <v>1</v>
      </c>
      <c r="S19" t="s">
        <v>49</v>
      </c>
      <c r="T19" s="151">
        <v>5000</v>
      </c>
      <c r="U19" s="151">
        <v>100</v>
      </c>
      <c r="V19" s="151">
        <v>2700</v>
      </c>
      <c r="W19">
        <v>25</v>
      </c>
      <c r="AA19" t="s">
        <v>53</v>
      </c>
      <c r="AB19" s="151">
        <v>3900</v>
      </c>
      <c r="AC19" s="151">
        <v>2800</v>
      </c>
      <c r="AD19" s="151">
        <v>400</v>
      </c>
      <c r="AE19">
        <v>5</v>
      </c>
      <c r="AH19" s="147" t="s">
        <v>112</v>
      </c>
      <c r="AI19" t="s">
        <v>50</v>
      </c>
      <c r="AJ19" s="151">
        <v>52400</v>
      </c>
      <c r="AK19" s="151">
        <v>9200</v>
      </c>
      <c r="AL19" s="151">
        <v>1400</v>
      </c>
      <c r="AM19">
        <v>8</v>
      </c>
      <c r="AQ19" t="s">
        <v>53</v>
      </c>
      <c r="AR19" s="151">
        <v>200</v>
      </c>
      <c r="AU19">
        <v>1</v>
      </c>
    </row>
    <row r="20" spans="2:47" x14ac:dyDescent="0.4">
      <c r="B20" s="147" t="s">
        <v>69</v>
      </c>
      <c r="C20" t="s">
        <v>51</v>
      </c>
      <c r="D20" s="151">
        <v>3000</v>
      </c>
      <c r="E20" s="151">
        <v>10500</v>
      </c>
      <c r="G20">
        <v>2</v>
      </c>
      <c r="J20" s="147" t="s">
        <v>332</v>
      </c>
      <c r="K20" t="s">
        <v>50</v>
      </c>
      <c r="L20" s="151">
        <v>5600</v>
      </c>
      <c r="O20">
        <v>2</v>
      </c>
      <c r="S20" t="s">
        <v>53</v>
      </c>
      <c r="T20" s="151">
        <v>1300</v>
      </c>
      <c r="W20">
        <v>4</v>
      </c>
      <c r="AA20" t="s">
        <v>52</v>
      </c>
      <c r="AB20" s="151">
        <v>800</v>
      </c>
      <c r="AD20" s="151">
        <v>100</v>
      </c>
      <c r="AE20">
        <v>7</v>
      </c>
      <c r="AI20" t="s">
        <v>49</v>
      </c>
      <c r="AJ20" s="151">
        <v>2100</v>
      </c>
      <c r="AK20" s="151">
        <v>100</v>
      </c>
      <c r="AM20">
        <v>9</v>
      </c>
      <c r="AQ20" t="s">
        <v>52</v>
      </c>
      <c r="AR20" s="151">
        <v>100</v>
      </c>
      <c r="AU20">
        <v>1</v>
      </c>
    </row>
    <row r="21" spans="2:47" x14ac:dyDescent="0.4">
      <c r="C21" t="s">
        <v>53</v>
      </c>
      <c r="D21" s="151">
        <v>1900</v>
      </c>
      <c r="E21" s="151">
        <v>5500</v>
      </c>
      <c r="G21">
        <v>1</v>
      </c>
      <c r="K21" t="s">
        <v>52</v>
      </c>
      <c r="L21" s="151">
        <v>2700</v>
      </c>
      <c r="O21">
        <v>25</v>
      </c>
      <c r="S21" t="s">
        <v>52</v>
      </c>
      <c r="T21" s="151">
        <v>700</v>
      </c>
      <c r="W21">
        <v>15</v>
      </c>
      <c r="Z21" s="147" t="s">
        <v>103</v>
      </c>
      <c r="AA21" t="s">
        <v>50</v>
      </c>
      <c r="AB21" s="151">
        <v>22800</v>
      </c>
      <c r="AC21" s="151">
        <v>4800</v>
      </c>
      <c r="AD21" s="151">
        <v>100</v>
      </c>
      <c r="AE21">
        <v>1</v>
      </c>
      <c r="AI21" t="s">
        <v>53</v>
      </c>
      <c r="AJ21" s="151">
        <v>300</v>
      </c>
      <c r="AM21">
        <v>2</v>
      </c>
      <c r="AP21" s="147" t="s">
        <v>131</v>
      </c>
      <c r="AQ21" t="s">
        <v>49</v>
      </c>
      <c r="AR21" s="151">
        <v>200</v>
      </c>
      <c r="AS21" s="151">
        <v>800</v>
      </c>
      <c r="AT21" s="151">
        <v>13300</v>
      </c>
      <c r="AU21">
        <v>14</v>
      </c>
    </row>
    <row r="22" spans="2:47" x14ac:dyDescent="0.4">
      <c r="C22" t="s">
        <v>52</v>
      </c>
      <c r="D22" s="151">
        <v>1800</v>
      </c>
      <c r="G22">
        <v>5</v>
      </c>
      <c r="K22" t="s">
        <v>49</v>
      </c>
      <c r="L22" s="151">
        <v>1100</v>
      </c>
      <c r="O22">
        <v>1</v>
      </c>
      <c r="R22" s="147" t="s">
        <v>345</v>
      </c>
      <c r="S22" t="s">
        <v>49</v>
      </c>
      <c r="T22" s="151">
        <v>500</v>
      </c>
      <c r="W22">
        <v>3</v>
      </c>
      <c r="AA22" t="s">
        <v>53</v>
      </c>
      <c r="AB22" s="151">
        <v>700</v>
      </c>
      <c r="AE22">
        <v>1</v>
      </c>
      <c r="AI22" t="s">
        <v>52</v>
      </c>
      <c r="AJ22" s="151">
        <v>100</v>
      </c>
      <c r="AM22">
        <v>4</v>
      </c>
      <c r="AQ22" t="s">
        <v>357</v>
      </c>
      <c r="AS22" s="151">
        <v>100</v>
      </c>
      <c r="AT22" s="151">
        <v>1200</v>
      </c>
      <c r="AU22">
        <v>2</v>
      </c>
    </row>
    <row r="23" spans="2:47" x14ac:dyDescent="0.4">
      <c r="B23" s="147" t="s">
        <v>328</v>
      </c>
      <c r="C23" t="s">
        <v>49</v>
      </c>
      <c r="D23" s="151">
        <v>2500</v>
      </c>
      <c r="G23">
        <v>2</v>
      </c>
      <c r="J23" s="147" t="s">
        <v>75</v>
      </c>
      <c r="K23" t="s">
        <v>49</v>
      </c>
      <c r="L23" s="151">
        <v>2300</v>
      </c>
      <c r="O23">
        <v>13</v>
      </c>
      <c r="R23" s="147" t="s">
        <v>88</v>
      </c>
      <c r="S23" t="s">
        <v>50</v>
      </c>
      <c r="T23" s="151">
        <v>46000</v>
      </c>
      <c r="U23" s="151">
        <v>16200</v>
      </c>
      <c r="V23" s="151">
        <v>1600</v>
      </c>
      <c r="W23">
        <v>7</v>
      </c>
      <c r="Z23" s="147" t="s">
        <v>104</v>
      </c>
      <c r="AA23" t="s">
        <v>49</v>
      </c>
      <c r="AB23" s="151">
        <v>2800</v>
      </c>
      <c r="AD23" s="151">
        <v>100</v>
      </c>
      <c r="AE23">
        <v>8</v>
      </c>
      <c r="AH23" s="147" t="s">
        <v>113</v>
      </c>
      <c r="AI23" t="s">
        <v>52</v>
      </c>
      <c r="AJ23" s="151">
        <v>100</v>
      </c>
      <c r="AM23">
        <v>1</v>
      </c>
      <c r="AP23" s="147" t="s">
        <v>132</v>
      </c>
      <c r="AQ23" t="s">
        <v>49</v>
      </c>
      <c r="AR23" s="151">
        <v>300</v>
      </c>
      <c r="AU23">
        <v>3</v>
      </c>
    </row>
    <row r="24" spans="2:47" x14ac:dyDescent="0.4">
      <c r="C24" t="s">
        <v>53</v>
      </c>
      <c r="D24" s="151">
        <v>1400</v>
      </c>
      <c r="E24" s="151">
        <v>1100</v>
      </c>
      <c r="G24">
        <v>5</v>
      </c>
      <c r="K24" t="s">
        <v>52</v>
      </c>
      <c r="L24" s="151">
        <v>500</v>
      </c>
      <c r="O24">
        <v>2</v>
      </c>
      <c r="S24" t="s">
        <v>49</v>
      </c>
      <c r="T24" s="151">
        <v>16600</v>
      </c>
      <c r="W24">
        <v>12</v>
      </c>
      <c r="Z24" s="147" t="s">
        <v>105</v>
      </c>
      <c r="AA24" t="s">
        <v>53</v>
      </c>
      <c r="AB24" s="151">
        <v>6200</v>
      </c>
      <c r="AC24" s="151">
        <v>2400</v>
      </c>
      <c r="AE24">
        <v>1</v>
      </c>
      <c r="AH24" s="147" t="s">
        <v>114</v>
      </c>
      <c r="AI24" t="s">
        <v>53</v>
      </c>
      <c r="AK24" s="151">
        <v>300</v>
      </c>
      <c r="AL24" s="151">
        <v>100</v>
      </c>
      <c r="AM24">
        <v>1</v>
      </c>
      <c r="AO24" s="147" t="s">
        <v>133</v>
      </c>
      <c r="AP24" s="147" t="s">
        <v>358</v>
      </c>
      <c r="AQ24" t="s">
        <v>49</v>
      </c>
      <c r="AR24" s="151">
        <v>1400</v>
      </c>
      <c r="AS24" s="151">
        <v>500</v>
      </c>
      <c r="AT24" s="151">
        <v>3400</v>
      </c>
      <c r="AU24">
        <v>8</v>
      </c>
    </row>
    <row r="25" spans="2:47" x14ac:dyDescent="0.4">
      <c r="C25" t="s">
        <v>52</v>
      </c>
      <c r="D25" s="151">
        <v>200</v>
      </c>
      <c r="G25">
        <v>1</v>
      </c>
      <c r="J25" s="147" t="s">
        <v>76</v>
      </c>
      <c r="K25" t="s">
        <v>50</v>
      </c>
      <c r="L25" s="151">
        <v>9200</v>
      </c>
      <c r="M25" s="151">
        <v>8300</v>
      </c>
      <c r="N25" s="151">
        <v>300</v>
      </c>
      <c r="O25">
        <v>2</v>
      </c>
      <c r="S25" t="s">
        <v>52</v>
      </c>
      <c r="T25" s="151">
        <v>700</v>
      </c>
      <c r="W25">
        <v>3</v>
      </c>
      <c r="AA25" t="s">
        <v>50</v>
      </c>
      <c r="AB25" s="151">
        <v>5900</v>
      </c>
      <c r="AC25" s="151">
        <v>1100</v>
      </c>
      <c r="AD25" s="151">
        <v>100</v>
      </c>
      <c r="AE25">
        <v>3</v>
      </c>
      <c r="AH25" s="147" t="s">
        <v>115</v>
      </c>
      <c r="AI25" t="s">
        <v>49</v>
      </c>
      <c r="AJ25" s="151">
        <v>10000</v>
      </c>
      <c r="AM25">
        <v>1</v>
      </c>
      <c r="AP25" s="147" t="s">
        <v>134</v>
      </c>
      <c r="AQ25" t="s">
        <v>49</v>
      </c>
      <c r="AR25" s="151">
        <v>800</v>
      </c>
      <c r="AS25" s="151">
        <v>300</v>
      </c>
      <c r="AT25" s="151">
        <v>5600</v>
      </c>
      <c r="AU25">
        <v>26</v>
      </c>
    </row>
    <row r="26" spans="2:47" x14ac:dyDescent="0.4">
      <c r="B26" s="147" t="s">
        <v>70</v>
      </c>
      <c r="C26" t="s">
        <v>49</v>
      </c>
      <c r="D26" s="151">
        <v>6000</v>
      </c>
      <c r="F26" s="151">
        <v>300</v>
      </c>
      <c r="G26">
        <v>19</v>
      </c>
      <c r="K26" t="s">
        <v>49</v>
      </c>
      <c r="L26" s="151">
        <v>6600</v>
      </c>
      <c r="O26">
        <v>16</v>
      </c>
      <c r="R26" s="147" t="s">
        <v>89</v>
      </c>
      <c r="S26" t="s">
        <v>49</v>
      </c>
      <c r="T26" s="151">
        <v>1700</v>
      </c>
      <c r="W26">
        <v>13</v>
      </c>
      <c r="AA26" t="s">
        <v>51</v>
      </c>
      <c r="AB26" s="151">
        <v>1500</v>
      </c>
      <c r="AC26" s="151">
        <v>2200</v>
      </c>
      <c r="AD26" s="151">
        <v>100</v>
      </c>
      <c r="AE26">
        <v>1</v>
      </c>
      <c r="AI26" t="s">
        <v>50</v>
      </c>
      <c r="AJ26" s="151">
        <v>6400</v>
      </c>
      <c r="AK26" s="151">
        <v>12700</v>
      </c>
      <c r="AL26" s="151">
        <v>7100</v>
      </c>
      <c r="AM26">
        <v>2</v>
      </c>
      <c r="AQ26" t="s">
        <v>52</v>
      </c>
      <c r="AT26" s="151">
        <v>200</v>
      </c>
      <c r="AU26">
        <v>6</v>
      </c>
    </row>
    <row r="27" spans="2:47" x14ac:dyDescent="0.4">
      <c r="C27" t="s">
        <v>53</v>
      </c>
      <c r="D27" s="151">
        <v>1400</v>
      </c>
      <c r="E27" s="151">
        <v>100</v>
      </c>
      <c r="G27">
        <v>6</v>
      </c>
      <c r="K27" t="s">
        <v>52</v>
      </c>
      <c r="L27" s="151">
        <v>4300</v>
      </c>
      <c r="O27">
        <v>77</v>
      </c>
      <c r="S27" t="s">
        <v>52</v>
      </c>
      <c r="T27" s="151">
        <v>700</v>
      </c>
      <c r="W27">
        <v>7</v>
      </c>
      <c r="AH27" s="147" t="s">
        <v>116</v>
      </c>
      <c r="AI27" t="s">
        <v>50</v>
      </c>
      <c r="AJ27" s="151">
        <v>21900</v>
      </c>
      <c r="AK27" s="151">
        <v>500</v>
      </c>
      <c r="AM27">
        <v>1</v>
      </c>
      <c r="AO27" s="147" t="s">
        <v>135</v>
      </c>
      <c r="AP27" s="147" t="s">
        <v>136</v>
      </c>
      <c r="AQ27" t="s">
        <v>67</v>
      </c>
      <c r="AR27" s="151">
        <v>100</v>
      </c>
      <c r="AT27" s="151">
        <v>100</v>
      </c>
      <c r="AU27">
        <v>2</v>
      </c>
    </row>
    <row r="28" spans="2:47" x14ac:dyDescent="0.4">
      <c r="C28" t="s">
        <v>52</v>
      </c>
      <c r="D28" s="151">
        <v>1400</v>
      </c>
      <c r="G28">
        <v>17</v>
      </c>
      <c r="K28" t="s">
        <v>53</v>
      </c>
      <c r="L28" s="151">
        <v>100</v>
      </c>
      <c r="O28">
        <v>1</v>
      </c>
      <c r="S28" t="s">
        <v>53</v>
      </c>
      <c r="T28" s="151">
        <v>400</v>
      </c>
      <c r="U28" s="151">
        <v>400</v>
      </c>
      <c r="W28">
        <v>2</v>
      </c>
      <c r="AI28" t="s">
        <v>49</v>
      </c>
      <c r="AJ28" s="151">
        <v>2700</v>
      </c>
      <c r="AM28">
        <v>3</v>
      </c>
      <c r="AQ28" t="s">
        <v>49</v>
      </c>
      <c r="AS28" s="151">
        <v>400</v>
      </c>
      <c r="AT28" s="151">
        <v>2000</v>
      </c>
      <c r="AU28">
        <v>4</v>
      </c>
    </row>
    <row r="29" spans="2:47" x14ac:dyDescent="0.4">
      <c r="B29" s="147" t="s">
        <v>329</v>
      </c>
      <c r="C29" t="s">
        <v>49</v>
      </c>
      <c r="D29" s="151">
        <v>5500</v>
      </c>
      <c r="G29">
        <v>3</v>
      </c>
      <c r="J29" s="147" t="s">
        <v>77</v>
      </c>
      <c r="K29" t="s">
        <v>49</v>
      </c>
      <c r="L29" s="151">
        <v>3200</v>
      </c>
      <c r="O29">
        <v>6</v>
      </c>
      <c r="R29" s="147" t="s">
        <v>90</v>
      </c>
      <c r="S29" t="s">
        <v>50</v>
      </c>
      <c r="T29" s="151">
        <v>6100</v>
      </c>
      <c r="W29">
        <v>1</v>
      </c>
      <c r="AI29" t="s">
        <v>52</v>
      </c>
      <c r="AJ29" s="151">
        <v>300</v>
      </c>
      <c r="AM29">
        <v>1</v>
      </c>
      <c r="AP29" s="147" t="s">
        <v>137</v>
      </c>
      <c r="AQ29" t="s">
        <v>49</v>
      </c>
      <c r="AR29" s="151">
        <v>100</v>
      </c>
      <c r="AS29" s="151">
        <v>100</v>
      </c>
      <c r="AT29" s="151">
        <v>400</v>
      </c>
      <c r="AU29">
        <v>7</v>
      </c>
    </row>
    <row r="30" spans="2:47" x14ac:dyDescent="0.4">
      <c r="C30" t="s">
        <v>52</v>
      </c>
      <c r="D30" s="151">
        <v>1400</v>
      </c>
      <c r="G30">
        <v>9</v>
      </c>
      <c r="K30" t="s">
        <v>53</v>
      </c>
      <c r="L30" s="151">
        <v>100</v>
      </c>
      <c r="O30">
        <v>1</v>
      </c>
      <c r="S30" t="s">
        <v>49</v>
      </c>
      <c r="T30" s="151">
        <v>1900</v>
      </c>
      <c r="W30">
        <v>6</v>
      </c>
      <c r="AH30" s="147" t="s">
        <v>117</v>
      </c>
      <c r="AI30" t="s">
        <v>49</v>
      </c>
      <c r="AK30" s="151">
        <v>100</v>
      </c>
      <c r="AL30" s="151">
        <v>800</v>
      </c>
      <c r="AM30">
        <v>1</v>
      </c>
      <c r="AP30" s="147" t="s">
        <v>138</v>
      </c>
      <c r="AQ30" t="s">
        <v>49</v>
      </c>
      <c r="AR30" s="151">
        <v>100</v>
      </c>
      <c r="AU30">
        <v>1</v>
      </c>
    </row>
    <row r="31" spans="2:47" x14ac:dyDescent="0.4">
      <c r="C31" t="s">
        <v>53</v>
      </c>
      <c r="D31" s="151">
        <v>900</v>
      </c>
      <c r="G31">
        <v>1</v>
      </c>
      <c r="J31" s="147" t="s">
        <v>78</v>
      </c>
      <c r="K31" t="s">
        <v>49</v>
      </c>
      <c r="L31" s="151">
        <v>5400</v>
      </c>
      <c r="O31">
        <v>21</v>
      </c>
      <c r="S31" t="s">
        <v>53</v>
      </c>
      <c r="T31" s="151">
        <v>100</v>
      </c>
      <c r="U31" s="151">
        <v>400</v>
      </c>
      <c r="W31">
        <v>1</v>
      </c>
      <c r="AH31" s="147" t="s">
        <v>118</v>
      </c>
      <c r="AI31" t="s">
        <v>49</v>
      </c>
      <c r="AJ31" s="151">
        <v>11000</v>
      </c>
      <c r="AM31">
        <v>9</v>
      </c>
      <c r="AQ31" t="s">
        <v>53</v>
      </c>
      <c r="AS31" s="151">
        <v>100</v>
      </c>
      <c r="AU31">
        <v>3</v>
      </c>
    </row>
    <row r="32" spans="2:47" x14ac:dyDescent="0.4">
      <c r="B32" s="147" t="s">
        <v>323</v>
      </c>
      <c r="C32" t="s">
        <v>49</v>
      </c>
      <c r="D32" s="151">
        <v>3900</v>
      </c>
      <c r="G32">
        <v>16</v>
      </c>
      <c r="K32" t="s">
        <v>52</v>
      </c>
      <c r="L32" s="151">
        <v>1100</v>
      </c>
      <c r="O32">
        <v>4</v>
      </c>
      <c r="R32" s="147" t="s">
        <v>91</v>
      </c>
      <c r="S32" t="s">
        <v>49</v>
      </c>
      <c r="T32" s="151">
        <v>1700</v>
      </c>
      <c r="U32" s="151">
        <v>300</v>
      </c>
      <c r="V32" s="151">
        <v>500</v>
      </c>
      <c r="W32">
        <v>10</v>
      </c>
      <c r="AH32" s="147" t="s">
        <v>119</v>
      </c>
      <c r="AI32" t="s">
        <v>50</v>
      </c>
      <c r="AJ32" s="151">
        <v>29500</v>
      </c>
      <c r="AK32" s="151">
        <v>2300</v>
      </c>
      <c r="AL32" s="151">
        <v>500</v>
      </c>
      <c r="AM32">
        <v>1</v>
      </c>
      <c r="AP32" s="147" t="s">
        <v>139</v>
      </c>
      <c r="AQ32" t="s">
        <v>49</v>
      </c>
      <c r="AR32" s="151">
        <v>400</v>
      </c>
      <c r="AS32" s="151">
        <v>300</v>
      </c>
      <c r="AU32">
        <v>12</v>
      </c>
    </row>
    <row r="33" spans="2:47" x14ac:dyDescent="0.4">
      <c r="B33" s="147" t="s">
        <v>324</v>
      </c>
      <c r="C33" t="s">
        <v>49</v>
      </c>
      <c r="D33" s="151">
        <v>5000</v>
      </c>
      <c r="G33">
        <v>16</v>
      </c>
      <c r="J33" s="147" t="s">
        <v>79</v>
      </c>
      <c r="K33" t="s">
        <v>53</v>
      </c>
      <c r="L33" s="151">
        <v>6200</v>
      </c>
      <c r="M33" s="151">
        <v>3500</v>
      </c>
      <c r="O33">
        <v>2</v>
      </c>
      <c r="R33" s="147" t="s">
        <v>92</v>
      </c>
      <c r="S33" t="s">
        <v>50</v>
      </c>
      <c r="T33" s="151">
        <v>33400</v>
      </c>
      <c r="U33" s="151">
        <v>23400</v>
      </c>
      <c r="V33" s="151">
        <v>3700</v>
      </c>
      <c r="W33">
        <v>2</v>
      </c>
      <c r="AI33" t="s">
        <v>49</v>
      </c>
      <c r="AJ33" s="151">
        <v>5700</v>
      </c>
      <c r="AK33" s="151">
        <v>1100</v>
      </c>
      <c r="AL33" s="151">
        <v>200</v>
      </c>
      <c r="AM33">
        <v>4</v>
      </c>
      <c r="AP33" s="147" t="s">
        <v>140</v>
      </c>
      <c r="AQ33" t="s">
        <v>49</v>
      </c>
      <c r="AR33" s="151">
        <v>100</v>
      </c>
      <c r="AU33">
        <v>3</v>
      </c>
    </row>
    <row r="34" spans="2:47" x14ac:dyDescent="0.4">
      <c r="C34" t="s">
        <v>53</v>
      </c>
      <c r="D34" s="151">
        <v>800</v>
      </c>
      <c r="E34" s="151">
        <v>200</v>
      </c>
      <c r="G34">
        <v>1</v>
      </c>
      <c r="K34" t="s">
        <v>49</v>
      </c>
      <c r="L34" s="151">
        <v>4200</v>
      </c>
      <c r="O34">
        <v>19</v>
      </c>
      <c r="S34" t="s">
        <v>49</v>
      </c>
      <c r="T34" s="151">
        <v>5100</v>
      </c>
      <c r="W34">
        <v>13</v>
      </c>
      <c r="AH34" s="147" t="s">
        <v>120</v>
      </c>
      <c r="AI34" t="s">
        <v>49</v>
      </c>
      <c r="AJ34" s="151">
        <v>800</v>
      </c>
      <c r="AL34" s="151">
        <v>200</v>
      </c>
      <c r="AM34">
        <v>10</v>
      </c>
      <c r="AP34" s="147" t="s">
        <v>348</v>
      </c>
      <c r="AQ34" t="s">
        <v>49</v>
      </c>
      <c r="AR34" s="151">
        <v>400</v>
      </c>
      <c r="AT34" s="151">
        <v>100</v>
      </c>
      <c r="AU34">
        <v>7</v>
      </c>
    </row>
    <row r="35" spans="2:47" x14ac:dyDescent="0.4">
      <c r="B35" s="147" t="s">
        <v>340</v>
      </c>
      <c r="C35" t="s">
        <v>49</v>
      </c>
      <c r="D35" s="151">
        <v>5700</v>
      </c>
      <c r="G35">
        <v>7</v>
      </c>
      <c r="K35" t="s">
        <v>52</v>
      </c>
      <c r="L35" s="151">
        <v>2900</v>
      </c>
      <c r="O35">
        <v>15</v>
      </c>
      <c r="S35" t="s">
        <v>52</v>
      </c>
      <c r="T35" s="151">
        <v>700</v>
      </c>
      <c r="W35">
        <v>13</v>
      </c>
      <c r="AH35" s="147" t="s">
        <v>121</v>
      </c>
      <c r="AI35" t="s">
        <v>49</v>
      </c>
      <c r="AJ35" s="151">
        <v>500</v>
      </c>
      <c r="AL35" s="151">
        <v>100</v>
      </c>
      <c r="AM35">
        <v>5</v>
      </c>
      <c r="AP35" s="147" t="s">
        <v>141</v>
      </c>
      <c r="AQ35" t="s">
        <v>49</v>
      </c>
      <c r="AR35" s="151">
        <v>100</v>
      </c>
      <c r="AS35" s="151">
        <v>200</v>
      </c>
      <c r="AT35" s="151">
        <v>500</v>
      </c>
      <c r="AU35">
        <v>8</v>
      </c>
    </row>
    <row r="36" spans="2:47" x14ac:dyDescent="0.4">
      <c r="C36" t="s">
        <v>52</v>
      </c>
      <c r="D36" s="151">
        <v>500</v>
      </c>
      <c r="G36">
        <v>2</v>
      </c>
      <c r="J36" s="147" t="s">
        <v>80</v>
      </c>
      <c r="K36" t="s">
        <v>49</v>
      </c>
      <c r="L36" s="151">
        <v>4000</v>
      </c>
      <c r="O36">
        <v>6</v>
      </c>
      <c r="R36" s="147" t="s">
        <v>336</v>
      </c>
      <c r="S36" t="s">
        <v>49</v>
      </c>
      <c r="T36" s="151">
        <v>1500</v>
      </c>
      <c r="W36">
        <v>6</v>
      </c>
      <c r="AI36" t="s">
        <v>53</v>
      </c>
      <c r="AK36" s="151">
        <v>100</v>
      </c>
      <c r="AM36">
        <v>1</v>
      </c>
      <c r="AO36" s="147" t="s">
        <v>47</v>
      </c>
      <c r="AP36" s="147" t="s">
        <v>142</v>
      </c>
      <c r="AQ36" t="s">
        <v>51</v>
      </c>
      <c r="AR36" s="151">
        <v>500</v>
      </c>
      <c r="AS36" s="151">
        <v>500</v>
      </c>
      <c r="AT36" s="151">
        <v>200</v>
      </c>
      <c r="AU36">
        <v>2</v>
      </c>
    </row>
    <row r="37" spans="2:47" x14ac:dyDescent="0.4">
      <c r="B37" s="147" t="s">
        <v>364</v>
      </c>
      <c r="C37" t="s">
        <v>49</v>
      </c>
      <c r="D37" s="151">
        <v>1200</v>
      </c>
      <c r="G37">
        <v>2</v>
      </c>
      <c r="K37" t="s">
        <v>52</v>
      </c>
      <c r="L37" s="151">
        <v>1600</v>
      </c>
      <c r="O37">
        <v>21</v>
      </c>
      <c r="R37" s="147" t="s">
        <v>93</v>
      </c>
      <c r="S37" t="s">
        <v>49</v>
      </c>
      <c r="T37" s="151">
        <v>19000</v>
      </c>
      <c r="U37" s="151">
        <v>200</v>
      </c>
      <c r="V37" s="151">
        <v>1500</v>
      </c>
      <c r="W37">
        <v>17</v>
      </c>
      <c r="AH37" s="147" t="s">
        <v>122</v>
      </c>
      <c r="AI37" t="s">
        <v>49</v>
      </c>
      <c r="AJ37" s="151">
        <v>12100</v>
      </c>
      <c r="AK37" s="151">
        <v>3400</v>
      </c>
      <c r="AL37" s="151">
        <v>22700</v>
      </c>
      <c r="AM37">
        <v>47</v>
      </c>
      <c r="AQ37" t="s">
        <v>49</v>
      </c>
      <c r="AR37" s="151">
        <v>100</v>
      </c>
      <c r="AS37" s="151">
        <v>600</v>
      </c>
      <c r="AT37" s="151">
        <v>300</v>
      </c>
      <c r="AU37">
        <v>4</v>
      </c>
    </row>
    <row r="38" spans="2:47" x14ac:dyDescent="0.4">
      <c r="B38" s="147" t="s">
        <v>71</v>
      </c>
      <c r="C38" t="s">
        <v>49</v>
      </c>
      <c r="D38" s="151">
        <v>11400</v>
      </c>
      <c r="G38">
        <v>15</v>
      </c>
      <c r="J38" s="147" t="s">
        <v>314</v>
      </c>
      <c r="K38" t="s">
        <v>49</v>
      </c>
      <c r="L38" s="151">
        <v>2000</v>
      </c>
      <c r="O38">
        <v>4</v>
      </c>
      <c r="S38" t="s">
        <v>52</v>
      </c>
      <c r="T38" s="151">
        <v>100</v>
      </c>
      <c r="W38">
        <v>2</v>
      </c>
      <c r="AI38" t="s">
        <v>50</v>
      </c>
      <c r="AJ38" s="151">
        <v>3200</v>
      </c>
      <c r="AK38" s="151">
        <v>2300</v>
      </c>
      <c r="AL38" s="151">
        <v>3200</v>
      </c>
      <c r="AM38">
        <v>1</v>
      </c>
      <c r="AP38" s="147" t="s">
        <v>143</v>
      </c>
      <c r="AQ38" t="s">
        <v>49</v>
      </c>
      <c r="AR38" s="151">
        <v>500</v>
      </c>
      <c r="AS38" s="151">
        <v>100</v>
      </c>
      <c r="AU38">
        <v>10</v>
      </c>
    </row>
    <row r="39" spans="2:47" x14ac:dyDescent="0.4">
      <c r="C39" t="s">
        <v>67</v>
      </c>
      <c r="D39" s="151">
        <v>2300</v>
      </c>
      <c r="E39" s="151">
        <v>400</v>
      </c>
      <c r="G39">
        <v>7</v>
      </c>
      <c r="K39" t="s">
        <v>53</v>
      </c>
      <c r="L39" s="151">
        <v>300</v>
      </c>
      <c r="O39">
        <v>1</v>
      </c>
      <c r="R39" s="147" t="s">
        <v>346</v>
      </c>
      <c r="S39" t="s">
        <v>49</v>
      </c>
      <c r="T39" s="151">
        <v>1800</v>
      </c>
      <c r="W39">
        <v>5</v>
      </c>
      <c r="AI39" t="s">
        <v>53</v>
      </c>
      <c r="AJ39" s="151">
        <v>800</v>
      </c>
      <c r="AM39">
        <v>1</v>
      </c>
      <c r="AQ39" t="s">
        <v>144</v>
      </c>
      <c r="AR39" s="151">
        <v>100</v>
      </c>
      <c r="AU39">
        <v>4</v>
      </c>
    </row>
    <row r="40" spans="2:47" x14ac:dyDescent="0.4">
      <c r="C40" t="s">
        <v>53</v>
      </c>
      <c r="D40" s="151">
        <v>800</v>
      </c>
      <c r="E40" s="151">
        <v>600</v>
      </c>
      <c r="G40">
        <v>3</v>
      </c>
      <c r="J40" s="147" t="s">
        <v>81</v>
      </c>
      <c r="K40" t="s">
        <v>50</v>
      </c>
      <c r="L40" s="151">
        <v>19100</v>
      </c>
      <c r="M40" s="151">
        <v>200</v>
      </c>
      <c r="O40">
        <v>6</v>
      </c>
      <c r="R40" s="147" t="s">
        <v>94</v>
      </c>
      <c r="S40" t="s">
        <v>53</v>
      </c>
      <c r="T40" s="151">
        <v>5400</v>
      </c>
      <c r="W40">
        <v>2</v>
      </c>
      <c r="AH40" s="147" t="s">
        <v>123</v>
      </c>
      <c r="AI40" t="s">
        <v>50</v>
      </c>
      <c r="AJ40" s="151">
        <v>3100</v>
      </c>
      <c r="AK40" s="151">
        <v>2700</v>
      </c>
      <c r="AL40" s="151">
        <v>800</v>
      </c>
      <c r="AM40">
        <v>1</v>
      </c>
      <c r="AQ40" t="s">
        <v>52</v>
      </c>
      <c r="AR40" s="151">
        <v>100</v>
      </c>
      <c r="AU40">
        <v>6</v>
      </c>
    </row>
    <row r="41" spans="2:47" x14ac:dyDescent="0.4">
      <c r="C41" t="s">
        <v>52</v>
      </c>
      <c r="D41" s="151">
        <v>100</v>
      </c>
      <c r="G41">
        <v>1</v>
      </c>
      <c r="K41" t="s">
        <v>49</v>
      </c>
      <c r="L41" s="151">
        <v>6600</v>
      </c>
      <c r="O41">
        <v>9</v>
      </c>
      <c r="S41" t="s">
        <v>49</v>
      </c>
      <c r="T41" s="151">
        <v>1400</v>
      </c>
      <c r="W41">
        <v>2</v>
      </c>
      <c r="AI41" t="s">
        <v>49</v>
      </c>
      <c r="AJ41" s="151">
        <v>1800</v>
      </c>
      <c r="AL41" s="151">
        <v>6000</v>
      </c>
      <c r="AM41">
        <v>8</v>
      </c>
      <c r="AP41" s="147" t="s">
        <v>315</v>
      </c>
      <c r="AQ41" t="s">
        <v>49</v>
      </c>
      <c r="AR41" s="151">
        <v>300</v>
      </c>
      <c r="AU41">
        <v>2</v>
      </c>
    </row>
    <row r="42" spans="2:47" x14ac:dyDescent="0.4">
      <c r="B42" s="147" t="s">
        <v>330</v>
      </c>
      <c r="C42" t="s">
        <v>49</v>
      </c>
      <c r="D42" s="151">
        <v>3800</v>
      </c>
      <c r="G42">
        <v>12</v>
      </c>
      <c r="K42" t="s">
        <v>53</v>
      </c>
      <c r="L42" s="151">
        <v>3100</v>
      </c>
      <c r="M42" s="151">
        <v>800</v>
      </c>
      <c r="O42">
        <v>9</v>
      </c>
      <c r="S42" t="s">
        <v>52</v>
      </c>
      <c r="T42" s="151">
        <v>800</v>
      </c>
      <c r="W42">
        <v>6</v>
      </c>
      <c r="AI42" t="s">
        <v>52</v>
      </c>
      <c r="AJ42" s="151">
        <v>300</v>
      </c>
      <c r="AM42">
        <v>2</v>
      </c>
      <c r="AP42" s="147" t="s">
        <v>145</v>
      </c>
      <c r="AQ42" t="s">
        <v>49</v>
      </c>
      <c r="AR42" s="151">
        <v>200</v>
      </c>
      <c r="AT42" s="151">
        <v>100</v>
      </c>
      <c r="AU42">
        <v>20</v>
      </c>
    </row>
    <row r="43" spans="2:47" x14ac:dyDescent="0.4">
      <c r="C43" t="s">
        <v>52</v>
      </c>
      <c r="D43" s="151">
        <v>700</v>
      </c>
      <c r="G43">
        <v>3</v>
      </c>
      <c r="K43" t="s">
        <v>52</v>
      </c>
      <c r="L43" s="151">
        <v>1600</v>
      </c>
      <c r="O43">
        <v>20</v>
      </c>
      <c r="R43" s="147" t="s">
        <v>95</v>
      </c>
      <c r="S43" t="s">
        <v>53</v>
      </c>
      <c r="T43" s="151">
        <v>3500</v>
      </c>
      <c r="U43" s="151">
        <v>3000</v>
      </c>
      <c r="W43">
        <v>9</v>
      </c>
      <c r="AI43" t="s">
        <v>53</v>
      </c>
      <c r="AJ43" s="151">
        <v>100</v>
      </c>
      <c r="AM43">
        <v>1</v>
      </c>
    </row>
    <row r="44" spans="2:47" x14ac:dyDescent="0.4">
      <c r="J44" s="147" t="s">
        <v>82</v>
      </c>
      <c r="K44" t="s">
        <v>50</v>
      </c>
      <c r="L44" s="151">
        <v>44200</v>
      </c>
      <c r="O44">
        <v>1</v>
      </c>
      <c r="S44" t="s">
        <v>49</v>
      </c>
      <c r="T44" s="151">
        <v>2800</v>
      </c>
      <c r="W44">
        <v>8</v>
      </c>
      <c r="AH44" s="147" t="s">
        <v>333</v>
      </c>
      <c r="AI44" t="s">
        <v>49</v>
      </c>
      <c r="AJ44" s="151">
        <v>700</v>
      </c>
      <c r="AK44" s="151">
        <v>500</v>
      </c>
      <c r="AL44" s="151">
        <v>4900</v>
      </c>
      <c r="AM44">
        <v>1</v>
      </c>
    </row>
    <row r="45" spans="2:47" x14ac:dyDescent="0.4">
      <c r="K45" t="s">
        <v>49</v>
      </c>
      <c r="L45" s="151">
        <v>16000</v>
      </c>
      <c r="N45" s="151">
        <v>2200</v>
      </c>
      <c r="O45">
        <v>36</v>
      </c>
      <c r="S45" t="s">
        <v>52</v>
      </c>
      <c r="T45" s="151">
        <v>2200</v>
      </c>
      <c r="V45" s="151">
        <v>100</v>
      </c>
      <c r="W45">
        <v>17</v>
      </c>
      <c r="AH45" s="147" t="s">
        <v>355</v>
      </c>
      <c r="AI45" t="s">
        <v>49</v>
      </c>
      <c r="AJ45" s="151">
        <v>3200</v>
      </c>
      <c r="AM45">
        <v>1</v>
      </c>
    </row>
    <row r="46" spans="2:47" x14ac:dyDescent="0.4">
      <c r="K46" t="s">
        <v>52</v>
      </c>
      <c r="L46" s="151">
        <v>3800</v>
      </c>
      <c r="N46" s="151">
        <v>100</v>
      </c>
      <c r="O46">
        <v>55</v>
      </c>
      <c r="R46" s="147" t="s">
        <v>96</v>
      </c>
      <c r="S46" t="s">
        <v>53</v>
      </c>
      <c r="T46" s="151">
        <v>100</v>
      </c>
      <c r="W46">
        <v>5</v>
      </c>
      <c r="AH46" s="147" t="s">
        <v>124</v>
      </c>
      <c r="AI46" t="s">
        <v>50</v>
      </c>
      <c r="AJ46" s="151">
        <v>25100</v>
      </c>
      <c r="AK46" s="151">
        <v>4100</v>
      </c>
      <c r="AL46" s="151">
        <v>500</v>
      </c>
      <c r="AM46">
        <v>5</v>
      </c>
    </row>
    <row r="47" spans="2:47" x14ac:dyDescent="0.4">
      <c r="K47" t="s">
        <v>53</v>
      </c>
      <c r="L47" s="151">
        <v>2000</v>
      </c>
      <c r="O47">
        <v>1</v>
      </c>
      <c r="R47" s="147" t="s">
        <v>97</v>
      </c>
      <c r="S47" t="s">
        <v>49</v>
      </c>
      <c r="T47" s="151">
        <v>4600</v>
      </c>
      <c r="W47">
        <v>10</v>
      </c>
      <c r="AI47" t="s">
        <v>49</v>
      </c>
      <c r="AJ47" s="151">
        <v>900</v>
      </c>
      <c r="AK47" s="151">
        <v>200</v>
      </c>
      <c r="AL47" s="151">
        <v>4400</v>
      </c>
      <c r="AM47">
        <v>11</v>
      </c>
    </row>
    <row r="48" spans="2:47" x14ac:dyDescent="0.4">
      <c r="J48" s="147" t="s">
        <v>83</v>
      </c>
      <c r="K48" t="s">
        <v>50</v>
      </c>
      <c r="L48" s="151">
        <v>40000</v>
      </c>
      <c r="O48">
        <v>8</v>
      </c>
      <c r="S48" t="s">
        <v>52</v>
      </c>
      <c r="T48" s="151">
        <v>2600</v>
      </c>
      <c r="V48" s="151">
        <v>100</v>
      </c>
      <c r="W48">
        <v>13</v>
      </c>
      <c r="AI48" t="s">
        <v>53</v>
      </c>
      <c r="AJ48" s="151">
        <v>200</v>
      </c>
      <c r="AM48">
        <v>1</v>
      </c>
    </row>
    <row r="49" spans="11:39" x14ac:dyDescent="0.4">
      <c r="K49" t="s">
        <v>49</v>
      </c>
      <c r="L49" s="151">
        <v>8600</v>
      </c>
      <c r="O49">
        <v>36</v>
      </c>
      <c r="R49" s="147" t="s">
        <v>98</v>
      </c>
      <c r="S49" t="s">
        <v>49</v>
      </c>
      <c r="T49" s="151">
        <v>40200</v>
      </c>
      <c r="U49" s="151">
        <v>300</v>
      </c>
      <c r="V49" s="151">
        <v>4200</v>
      </c>
      <c r="W49">
        <v>36</v>
      </c>
      <c r="AI49" t="s">
        <v>52</v>
      </c>
      <c r="AJ49" s="151">
        <v>100</v>
      </c>
      <c r="AL49" s="151">
        <v>100</v>
      </c>
      <c r="AM49">
        <v>5</v>
      </c>
    </row>
    <row r="50" spans="11:39" x14ac:dyDescent="0.4">
      <c r="K50" t="s">
        <v>53</v>
      </c>
      <c r="L50" s="151">
        <v>1600</v>
      </c>
      <c r="M50" s="151">
        <v>1100</v>
      </c>
      <c r="O50">
        <v>1</v>
      </c>
      <c r="S50" t="s">
        <v>50</v>
      </c>
      <c r="T50" s="151">
        <v>13500</v>
      </c>
      <c r="W50">
        <v>1</v>
      </c>
      <c r="AH50" s="147" t="s">
        <v>356</v>
      </c>
      <c r="AI50" t="s">
        <v>49</v>
      </c>
      <c r="AJ50" s="151">
        <v>3700</v>
      </c>
      <c r="AM50">
        <v>2</v>
      </c>
    </row>
    <row r="51" spans="11:39" x14ac:dyDescent="0.4">
      <c r="K51" t="s">
        <v>52</v>
      </c>
      <c r="L51" s="151">
        <v>1300</v>
      </c>
      <c r="O51">
        <v>2</v>
      </c>
      <c r="R51" s="147" t="s">
        <v>99</v>
      </c>
      <c r="S51" t="s">
        <v>53</v>
      </c>
      <c r="T51" s="151">
        <v>3500</v>
      </c>
      <c r="W51">
        <v>1</v>
      </c>
      <c r="AH51" s="147" t="s">
        <v>125</v>
      </c>
      <c r="AI51" t="s">
        <v>50</v>
      </c>
      <c r="AJ51" s="151">
        <v>61200</v>
      </c>
      <c r="AK51" s="151">
        <v>11900</v>
      </c>
      <c r="AL51" s="151">
        <v>3300</v>
      </c>
      <c r="AM51">
        <v>5</v>
      </c>
    </row>
    <row r="52" spans="11:39" x14ac:dyDescent="0.4">
      <c r="R52" s="147" t="s">
        <v>347</v>
      </c>
      <c r="S52" t="s">
        <v>49</v>
      </c>
      <c r="T52" s="151">
        <v>5300</v>
      </c>
      <c r="W52">
        <v>4</v>
      </c>
      <c r="AI52" t="s">
        <v>49</v>
      </c>
      <c r="AJ52" s="151">
        <v>12100</v>
      </c>
      <c r="AM52">
        <v>4</v>
      </c>
    </row>
    <row r="53" spans="11:39" x14ac:dyDescent="0.4">
      <c r="S53" t="s">
        <v>52</v>
      </c>
      <c r="T53" s="151">
        <v>200</v>
      </c>
      <c r="W53">
        <v>1</v>
      </c>
      <c r="AI53" t="s">
        <v>53</v>
      </c>
      <c r="AJ53" s="151">
        <v>100</v>
      </c>
      <c r="AM53">
        <v>2</v>
      </c>
    </row>
    <row r="54" spans="11:39" x14ac:dyDescent="0.4">
      <c r="R54" s="147" t="s">
        <v>100</v>
      </c>
      <c r="S54" t="s">
        <v>52</v>
      </c>
      <c r="T54" s="151">
        <v>600</v>
      </c>
      <c r="W54">
        <v>2</v>
      </c>
    </row>
    <row r="55" spans="11:39" x14ac:dyDescent="0.4">
      <c r="S55" t="s">
        <v>53</v>
      </c>
      <c r="T55" s="151">
        <v>500</v>
      </c>
      <c r="W55">
        <v>1</v>
      </c>
    </row>
    <row r="56" spans="11:39" x14ac:dyDescent="0.4">
      <c r="S56" t="s">
        <v>49</v>
      </c>
      <c r="T56" s="151">
        <v>100</v>
      </c>
      <c r="W56">
        <v>1</v>
      </c>
    </row>
  </sheetData>
  <mergeCells count="7">
    <mergeCell ref="AG8:AM8"/>
    <mergeCell ref="AO8:AU8"/>
    <mergeCell ref="A4:G4"/>
    <mergeCell ref="A8:G8"/>
    <mergeCell ref="I8:O8"/>
    <mergeCell ref="Q8:W8"/>
    <mergeCell ref="Y8:AE8"/>
  </mergeCells>
  <conditionalFormatting sqref="A10:G1048576">
    <cfRule type="expression" dxfId="11" priority="5">
      <formula>$G10&gt;=1</formula>
    </cfRule>
  </conditionalFormatting>
  <conditionalFormatting sqref="I10:O1048576">
    <cfRule type="expression" dxfId="10" priority="6">
      <formula>$O10&gt;=1</formula>
    </cfRule>
  </conditionalFormatting>
  <conditionalFormatting sqref="Q10:W1048576">
    <cfRule type="expression" dxfId="9" priority="4">
      <formula>$W10&gt;=1</formula>
    </cfRule>
  </conditionalFormatting>
  <conditionalFormatting sqref="Y10:AE1048576">
    <cfRule type="expression" dxfId="8" priority="3">
      <formula>$AE10&gt;=1</formula>
    </cfRule>
  </conditionalFormatting>
  <conditionalFormatting sqref="AG10:AM1048576">
    <cfRule type="expression" dxfId="7" priority="2">
      <formula>$AM10&gt;=1</formula>
    </cfRule>
  </conditionalFormatting>
  <conditionalFormatting sqref="AO10:AU1048576">
    <cfRule type="expression" dxfId="6" priority="1">
      <formula>$AU10&gt;=1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C5F25-4DA3-49B7-B225-546F929F4374}">
  <sheetPr>
    <tabColor theme="6"/>
  </sheetPr>
  <dimension ref="A1:J168"/>
  <sheetViews>
    <sheetView tabSelected="1" workbookViewId="0">
      <selection activeCell="C20" sqref="C20"/>
    </sheetView>
  </sheetViews>
  <sheetFormatPr baseColWidth="10" defaultRowHeight="18.75" x14ac:dyDescent="0.4"/>
  <cols>
    <col min="1" max="1" width="31.33203125" bestFit="1" customWidth="1"/>
  </cols>
  <sheetData>
    <row r="1" spans="1:10" ht="16.5" customHeight="1" x14ac:dyDescent="0.4">
      <c r="A1" s="67"/>
      <c r="B1" s="68"/>
      <c r="C1" s="68"/>
      <c r="D1" s="68"/>
      <c r="E1" s="68"/>
      <c r="F1" s="68"/>
      <c r="G1" s="101"/>
      <c r="H1" s="101"/>
      <c r="I1" s="101"/>
      <c r="J1" s="102"/>
    </row>
    <row r="2" spans="1:10" ht="16.5" customHeight="1" x14ac:dyDescent="0.4">
      <c r="A2" s="81" t="str">
        <f>'Tabeller fra Fisknytt'!A2</f>
        <v>Fisknytt uke 12 2026</v>
      </c>
      <c r="B2" s="79"/>
      <c r="C2" s="79"/>
      <c r="D2" s="79"/>
      <c r="E2" s="79"/>
      <c r="F2" s="79"/>
      <c r="G2" s="105"/>
      <c r="H2" s="105"/>
      <c r="I2" s="105"/>
      <c r="J2" s="106"/>
    </row>
    <row r="3" spans="1:10" ht="17.25" customHeight="1" thickBot="1" x14ac:dyDescent="0.45">
      <c r="A3" s="70"/>
      <c r="B3" s="71"/>
      <c r="C3" s="71"/>
      <c r="D3" s="71"/>
      <c r="E3" s="71"/>
      <c r="F3" s="71"/>
      <c r="G3" s="103"/>
      <c r="H3" s="103"/>
      <c r="I3" s="103"/>
      <c r="J3" s="104"/>
    </row>
    <row r="6" spans="1:10" ht="23.25" thickBot="1" x14ac:dyDescent="0.45">
      <c r="A6" s="118" t="str">
        <f>"Prisrapport fersk-omsetning uke "&amp;MID(A2,14,2)</f>
        <v>Prisrapport fersk-omsetning uke 12</v>
      </c>
      <c r="B6" s="119"/>
      <c r="C6" s="119"/>
      <c r="D6" s="119"/>
      <c r="E6" s="119"/>
      <c r="F6" s="119"/>
      <c r="G6" s="119"/>
      <c r="H6" s="119"/>
      <c r="I6" s="119"/>
      <c r="J6" s="119"/>
    </row>
    <row r="7" spans="1:10" x14ac:dyDescent="0.4">
      <c r="A7" s="55" t="s">
        <v>146</v>
      </c>
      <c r="B7" s="54" t="s">
        <v>147</v>
      </c>
      <c r="C7" s="108" t="str">
        <f>"Uke "&amp;MID(A2,14,7)</f>
        <v>Uke 12 2026</v>
      </c>
      <c r="D7" s="108"/>
      <c r="E7" s="108" t="s">
        <v>148</v>
      </c>
      <c r="F7" s="108"/>
      <c r="G7" s="108" t="s">
        <v>149</v>
      </c>
      <c r="H7" s="108"/>
      <c r="I7" s="108" t="s">
        <v>150</v>
      </c>
      <c r="J7" s="109"/>
    </row>
    <row r="8" spans="1:10" x14ac:dyDescent="0.4">
      <c r="A8" s="49" t="s">
        <v>151</v>
      </c>
      <c r="B8" s="48" t="s">
        <v>152</v>
      </c>
      <c r="C8" s="48" t="s">
        <v>4</v>
      </c>
      <c r="D8" s="48" t="s">
        <v>153</v>
      </c>
      <c r="E8" s="48" t="s">
        <v>4</v>
      </c>
      <c r="F8" s="48" t="s">
        <v>153</v>
      </c>
      <c r="G8" s="48" t="s">
        <v>4</v>
      </c>
      <c r="H8" s="48" t="s">
        <v>153</v>
      </c>
      <c r="I8" s="48" t="s">
        <v>154</v>
      </c>
      <c r="J8" s="47" t="s">
        <v>155</v>
      </c>
    </row>
    <row r="9" spans="1:10" ht="19.5" thickBot="1" x14ac:dyDescent="0.45">
      <c r="A9" s="107" t="s">
        <v>156</v>
      </c>
      <c r="B9" s="43"/>
      <c r="C9" s="48" t="s">
        <v>157</v>
      </c>
      <c r="D9" s="48" t="s">
        <v>152</v>
      </c>
      <c r="E9" s="48" t="s">
        <v>157</v>
      </c>
      <c r="F9" s="48" t="s">
        <v>152</v>
      </c>
      <c r="G9" s="48" t="s">
        <v>157</v>
      </c>
      <c r="H9" s="48" t="s">
        <v>152</v>
      </c>
      <c r="I9" s="48" t="s">
        <v>158</v>
      </c>
      <c r="J9" s="47" t="s">
        <v>159</v>
      </c>
    </row>
    <row r="10" spans="1:10" x14ac:dyDescent="0.4">
      <c r="A10" s="112" t="s">
        <v>160</v>
      </c>
      <c r="B10" s="113">
        <v>73.75</v>
      </c>
      <c r="C10" s="114">
        <v>686406.9</v>
      </c>
      <c r="D10" s="115">
        <v>102.15873196388601</v>
      </c>
      <c r="E10" s="114">
        <v>7192493.7000000002</v>
      </c>
      <c r="F10" s="115">
        <v>100.79638635638207</v>
      </c>
      <c r="G10" s="114">
        <v>9758578.1999999993</v>
      </c>
      <c r="H10" s="115">
        <v>79.998595947346061</v>
      </c>
      <c r="I10" s="116">
        <v>-0.26295680040766589</v>
      </c>
      <c r="J10" s="117">
        <v>0.25997694287940781</v>
      </c>
    </row>
    <row r="11" spans="1:10" x14ac:dyDescent="0.4">
      <c r="A11" s="42" t="s">
        <v>161</v>
      </c>
      <c r="B11" s="111">
        <v>71.25</v>
      </c>
      <c r="C11" s="64">
        <v>2202960.7000000002</v>
      </c>
      <c r="D11" s="65">
        <v>100.22735066997414</v>
      </c>
      <c r="E11" s="64">
        <v>18581418.899999999</v>
      </c>
      <c r="F11" s="65">
        <v>99.117136213557444</v>
      </c>
      <c r="G11" s="64" t="s">
        <v>349</v>
      </c>
      <c r="H11" s="65" t="s">
        <v>349</v>
      </c>
      <c r="I11" s="66" t="s">
        <v>349</v>
      </c>
      <c r="J11" s="45" t="s">
        <v>349</v>
      </c>
    </row>
    <row r="12" spans="1:10" x14ac:dyDescent="0.4">
      <c r="A12" s="42" t="s">
        <v>162</v>
      </c>
      <c r="B12" s="111">
        <v>68.75</v>
      </c>
      <c r="C12" s="64">
        <v>1746738.4</v>
      </c>
      <c r="D12" s="65">
        <v>98.890056808130552</v>
      </c>
      <c r="E12" s="64">
        <v>13620422.6</v>
      </c>
      <c r="F12" s="65">
        <v>96.677574346760565</v>
      </c>
      <c r="G12" s="64" t="s">
        <v>349</v>
      </c>
      <c r="H12" s="65" t="s">
        <v>349</v>
      </c>
      <c r="I12" s="66" t="s">
        <v>349</v>
      </c>
      <c r="J12" s="45" t="s">
        <v>349</v>
      </c>
    </row>
    <row r="13" spans="1:10" x14ac:dyDescent="0.4">
      <c r="A13" s="42" t="s">
        <v>163</v>
      </c>
      <c r="B13" s="111">
        <v>66.25</v>
      </c>
      <c r="C13" s="64">
        <v>432979</v>
      </c>
      <c r="D13" s="65">
        <v>96.274638101414737</v>
      </c>
      <c r="E13" s="64">
        <v>3422040.4</v>
      </c>
      <c r="F13" s="65">
        <v>92.713993387775105</v>
      </c>
      <c r="G13" s="64">
        <v>6444835.7000000002</v>
      </c>
      <c r="H13" s="65">
        <v>66.799888870178592</v>
      </c>
      <c r="I13" s="66">
        <v>-0.46902596756655879</v>
      </c>
      <c r="J13" s="45">
        <v>0.38793634174989355</v>
      </c>
    </row>
    <row r="14" spans="1:10" x14ac:dyDescent="0.4">
      <c r="A14" s="42" t="s">
        <v>164</v>
      </c>
      <c r="B14" s="111">
        <v>63.75</v>
      </c>
      <c r="C14" s="64">
        <v>959.5</v>
      </c>
      <c r="D14" s="65">
        <v>90.658852048795751</v>
      </c>
      <c r="E14" s="64">
        <v>27842.6</v>
      </c>
      <c r="F14" s="65">
        <v>81.124775323275813</v>
      </c>
      <c r="G14" s="64">
        <v>51008.3</v>
      </c>
      <c r="H14" s="65">
        <v>57.100930503395269</v>
      </c>
      <c r="I14" s="66">
        <v>-0.45415550018330358</v>
      </c>
      <c r="J14" s="45">
        <v>0.42072597780962723</v>
      </c>
    </row>
    <row r="15" spans="1:10" x14ac:dyDescent="0.4">
      <c r="A15" s="44" t="s">
        <v>165</v>
      </c>
      <c r="B15" s="110">
        <v>58.040999999999976</v>
      </c>
      <c r="C15" s="61">
        <v>6135.8</v>
      </c>
      <c r="D15" s="62">
        <v>76.583255769230774</v>
      </c>
      <c r="E15" s="61">
        <v>94348.1</v>
      </c>
      <c r="F15" s="62">
        <v>77.305382058221738</v>
      </c>
      <c r="G15" s="61">
        <v>82936.2</v>
      </c>
      <c r="H15" s="62">
        <v>60.169856667643657</v>
      </c>
      <c r="I15" s="63">
        <v>0.1375985396003194</v>
      </c>
      <c r="J15" s="46">
        <v>0.28478587684242751</v>
      </c>
    </row>
    <row r="16" spans="1:10" x14ac:dyDescent="0.4">
      <c r="A16" s="44" t="s">
        <v>166</v>
      </c>
      <c r="B16" s="110">
        <v>56.074000000000012</v>
      </c>
      <c r="C16" s="61">
        <v>17975</v>
      </c>
      <c r="D16" s="62">
        <v>73.658974207482373</v>
      </c>
      <c r="E16" s="61">
        <v>261124.7</v>
      </c>
      <c r="F16" s="62">
        <v>73.401106909519442</v>
      </c>
      <c r="G16" s="61" t="s">
        <v>349</v>
      </c>
      <c r="H16" s="62" t="s">
        <v>349</v>
      </c>
      <c r="I16" s="63" t="s">
        <v>349</v>
      </c>
      <c r="J16" s="46" t="s">
        <v>349</v>
      </c>
    </row>
    <row r="17" spans="1:10" x14ac:dyDescent="0.4">
      <c r="A17" s="44" t="s">
        <v>167</v>
      </c>
      <c r="B17" s="110">
        <v>54.106000000000044</v>
      </c>
      <c r="C17" s="61">
        <v>21827</v>
      </c>
      <c r="D17" s="62">
        <v>69.444456277875403</v>
      </c>
      <c r="E17" s="61">
        <v>337916.8</v>
      </c>
      <c r="F17" s="62">
        <v>66.008624945656109</v>
      </c>
      <c r="G17" s="61" t="s">
        <v>349</v>
      </c>
      <c r="H17" s="62" t="s">
        <v>349</v>
      </c>
      <c r="I17" s="63" t="s">
        <v>349</v>
      </c>
      <c r="J17" s="46" t="s">
        <v>349</v>
      </c>
    </row>
    <row r="18" spans="1:10" x14ac:dyDescent="0.4">
      <c r="A18" s="44" t="s">
        <v>168</v>
      </c>
      <c r="B18" s="110">
        <v>52.139000000000003</v>
      </c>
      <c r="C18" s="61">
        <v>10449.6</v>
      </c>
      <c r="D18" s="62">
        <v>57.038310654395573</v>
      </c>
      <c r="E18" s="61">
        <v>187472.7</v>
      </c>
      <c r="F18" s="62">
        <v>59.547565096815177</v>
      </c>
      <c r="G18" s="61">
        <v>142809.20000000001</v>
      </c>
      <c r="H18" s="62">
        <v>49.449485556583809</v>
      </c>
      <c r="I18" s="63">
        <v>0.31274945871834586</v>
      </c>
      <c r="J18" s="46">
        <v>0.20421000191551816</v>
      </c>
    </row>
    <row r="19" spans="1:10" x14ac:dyDescent="0.4">
      <c r="A19" s="44" t="s">
        <v>169</v>
      </c>
      <c r="B19" s="110">
        <v>50.170999999999999</v>
      </c>
      <c r="C19" s="61">
        <v>92</v>
      </c>
      <c r="D19" s="62">
        <v>51</v>
      </c>
      <c r="E19" s="61">
        <v>5267.1</v>
      </c>
      <c r="F19" s="62">
        <v>55.610614037052798</v>
      </c>
      <c r="G19" s="61">
        <v>2047.6</v>
      </c>
      <c r="H19" s="62">
        <v>43.974397694524498</v>
      </c>
      <c r="I19" s="63">
        <v>1.5723285798007427</v>
      </c>
      <c r="J19" s="46">
        <v>0.2646134331017157</v>
      </c>
    </row>
    <row r="20" spans="1:10" x14ac:dyDescent="0.4">
      <c r="A20" s="42" t="s">
        <v>170</v>
      </c>
      <c r="B20" s="111">
        <v>49.17000000000003</v>
      </c>
      <c r="C20" s="64">
        <v>51380.2</v>
      </c>
      <c r="D20" s="65">
        <v>66.986899428184401</v>
      </c>
      <c r="E20" s="64">
        <v>613996.30000000005</v>
      </c>
      <c r="F20" s="65">
        <v>67.318333660968278</v>
      </c>
      <c r="G20" s="64">
        <v>1356478.9</v>
      </c>
      <c r="H20" s="65">
        <v>52.179255445845932</v>
      </c>
      <c r="I20" s="66">
        <v>-0.5473602280138673</v>
      </c>
      <c r="J20" s="45">
        <v>0.29013595701522399</v>
      </c>
    </row>
    <row r="21" spans="1:10" x14ac:dyDescent="0.4">
      <c r="A21" s="42" t="s">
        <v>171</v>
      </c>
      <c r="B21" s="111">
        <v>47.5</v>
      </c>
      <c r="C21" s="64">
        <v>270708.09999999998</v>
      </c>
      <c r="D21" s="65">
        <v>64.963104244017856</v>
      </c>
      <c r="E21" s="64">
        <v>2102058.2000000002</v>
      </c>
      <c r="F21" s="65">
        <v>64.57705787118546</v>
      </c>
      <c r="G21" s="64" t="s">
        <v>349</v>
      </c>
      <c r="H21" s="65" t="s">
        <v>349</v>
      </c>
      <c r="I21" s="66" t="s">
        <v>349</v>
      </c>
      <c r="J21" s="45" t="s">
        <v>349</v>
      </c>
    </row>
    <row r="22" spans="1:10" x14ac:dyDescent="0.4">
      <c r="A22" s="42" t="s">
        <v>172</v>
      </c>
      <c r="B22" s="111">
        <v>45.830000000000055</v>
      </c>
      <c r="C22" s="64">
        <v>470175.1</v>
      </c>
      <c r="D22" s="65">
        <v>61.074399516265338</v>
      </c>
      <c r="E22" s="64">
        <v>3254275.9</v>
      </c>
      <c r="F22" s="65">
        <v>60.440695360218236</v>
      </c>
      <c r="G22" s="64" t="s">
        <v>349</v>
      </c>
      <c r="H22" s="65" t="s">
        <v>349</v>
      </c>
      <c r="I22" s="66" t="s">
        <v>349</v>
      </c>
      <c r="J22" s="45" t="s">
        <v>349</v>
      </c>
    </row>
    <row r="23" spans="1:10" x14ac:dyDescent="0.4">
      <c r="A23" s="42" t="s">
        <v>173</v>
      </c>
      <c r="B23" s="111">
        <v>44.170000000000009</v>
      </c>
      <c r="C23" s="64">
        <v>77638.3</v>
      </c>
      <c r="D23" s="65">
        <v>56.829460845999982</v>
      </c>
      <c r="E23" s="64">
        <v>1063979.6000000001</v>
      </c>
      <c r="F23" s="65">
        <v>56.370806301173502</v>
      </c>
      <c r="G23" s="64">
        <v>1634457.6000000001</v>
      </c>
      <c r="H23" s="65">
        <v>45.759672737916269</v>
      </c>
      <c r="I23" s="66">
        <v>-0.34903199691445036</v>
      </c>
      <c r="J23" s="45">
        <v>0.23188831843338106</v>
      </c>
    </row>
    <row r="24" spans="1:10" x14ac:dyDescent="0.4">
      <c r="A24" s="42" t="s">
        <v>174</v>
      </c>
      <c r="B24" s="111">
        <v>42.5</v>
      </c>
      <c r="C24" s="64">
        <v>979</v>
      </c>
      <c r="D24" s="65">
        <v>49.734719101123595</v>
      </c>
      <c r="E24" s="64">
        <v>28654.5</v>
      </c>
      <c r="F24" s="65">
        <v>51.019319478615927</v>
      </c>
      <c r="G24" s="64">
        <v>41151.9</v>
      </c>
      <c r="H24" s="65">
        <v>38.097176072064727</v>
      </c>
      <c r="I24" s="66">
        <v>-0.30368950157829894</v>
      </c>
      <c r="J24" s="45">
        <v>0.33918900923542566</v>
      </c>
    </row>
    <row r="25" spans="1:10" x14ac:dyDescent="0.4">
      <c r="A25" s="44" t="s">
        <v>325</v>
      </c>
      <c r="B25" s="110" t="s">
        <v>349</v>
      </c>
      <c r="C25" s="61" t="s">
        <v>349</v>
      </c>
      <c r="D25" s="62" t="s">
        <v>349</v>
      </c>
      <c r="E25" s="61">
        <v>1039</v>
      </c>
      <c r="F25" s="62">
        <v>70.163618864292587</v>
      </c>
      <c r="G25" s="61">
        <v>3501.1</v>
      </c>
      <c r="H25" s="62">
        <v>63.335808745822746</v>
      </c>
      <c r="I25" s="63">
        <v>-0.70323612578903771</v>
      </c>
      <c r="J25" s="46">
        <v>0.10780331464418481</v>
      </c>
    </row>
    <row r="26" spans="1:10" x14ac:dyDescent="0.4">
      <c r="A26" s="44" t="s">
        <v>326</v>
      </c>
      <c r="B26" s="110" t="s">
        <v>349</v>
      </c>
      <c r="C26" s="61" t="s">
        <v>349</v>
      </c>
      <c r="D26" s="62" t="s">
        <v>349</v>
      </c>
      <c r="E26" s="61">
        <v>206.5</v>
      </c>
      <c r="F26" s="62">
        <v>60.629539951573847</v>
      </c>
      <c r="G26" s="61" t="s">
        <v>349</v>
      </c>
      <c r="H26" s="62" t="s">
        <v>349</v>
      </c>
      <c r="I26" s="63" t="s">
        <v>349</v>
      </c>
      <c r="J26" s="46" t="s">
        <v>349</v>
      </c>
    </row>
    <row r="27" spans="1:10" ht="19.5" thickBot="1" x14ac:dyDescent="0.45">
      <c r="A27" s="53" t="s">
        <v>327</v>
      </c>
      <c r="B27" s="52" t="s">
        <v>349</v>
      </c>
      <c r="C27" s="51" t="s">
        <v>349</v>
      </c>
      <c r="D27" s="41" t="s">
        <v>349</v>
      </c>
      <c r="E27" s="51" t="s">
        <v>349</v>
      </c>
      <c r="F27" s="41" t="s">
        <v>349</v>
      </c>
      <c r="G27" s="51">
        <v>300</v>
      </c>
      <c r="H27" s="41">
        <v>50</v>
      </c>
      <c r="I27" s="40" t="s">
        <v>349</v>
      </c>
      <c r="J27" s="37" t="s">
        <v>349</v>
      </c>
    </row>
    <row r="28" spans="1:10" x14ac:dyDescent="0.4">
      <c r="A28" s="112" t="s">
        <v>175</v>
      </c>
      <c r="B28" s="113">
        <v>27.100000000000069</v>
      </c>
      <c r="C28" s="114">
        <v>81934.100000000006</v>
      </c>
      <c r="D28" s="115">
        <v>29.583440030979389</v>
      </c>
      <c r="E28" s="114">
        <v>2471177.7999999998</v>
      </c>
      <c r="F28" s="115">
        <v>30.163698565887973</v>
      </c>
      <c r="G28" s="114">
        <v>4744802.5999999996</v>
      </c>
      <c r="H28" s="115">
        <v>21.506664851354937</v>
      </c>
      <c r="I28" s="116">
        <v>-0.47918216871656577</v>
      </c>
      <c r="J28" s="117">
        <v>0.402527950026972</v>
      </c>
    </row>
    <row r="29" spans="1:10" x14ac:dyDescent="0.4">
      <c r="A29" s="42" t="s">
        <v>176</v>
      </c>
      <c r="B29" s="111">
        <v>26.100000000000023</v>
      </c>
      <c r="C29" s="64">
        <v>42166.6</v>
      </c>
      <c r="D29" s="65">
        <v>29.970017836042903</v>
      </c>
      <c r="E29" s="64">
        <v>975777</v>
      </c>
      <c r="F29" s="65">
        <v>28.807964805518118</v>
      </c>
      <c r="G29" s="64">
        <v>1492894.4</v>
      </c>
      <c r="H29" s="65">
        <v>20.767365459398775</v>
      </c>
      <c r="I29" s="66">
        <v>-0.3463857858934965</v>
      </c>
      <c r="J29" s="45">
        <v>0.38717474115044165</v>
      </c>
    </row>
    <row r="30" spans="1:10" x14ac:dyDescent="0.4">
      <c r="A30" s="42" t="s">
        <v>177</v>
      </c>
      <c r="B30" s="111">
        <v>24</v>
      </c>
      <c r="C30" s="64">
        <v>1065.0999999999999</v>
      </c>
      <c r="D30" s="65">
        <v>24.144688412235055</v>
      </c>
      <c r="E30" s="64">
        <v>104782</v>
      </c>
      <c r="F30" s="65">
        <v>23.32154268616404</v>
      </c>
      <c r="G30" s="64">
        <v>87167.2</v>
      </c>
      <c r="H30" s="65">
        <v>20.505335559710222</v>
      </c>
      <c r="I30" s="66">
        <v>0.20208059912444135</v>
      </c>
      <c r="J30" s="45">
        <v>0.13734021168554905</v>
      </c>
    </row>
    <row r="31" spans="1:10" x14ac:dyDescent="0.4">
      <c r="A31" s="44" t="s">
        <v>178</v>
      </c>
      <c r="B31" s="110">
        <v>24.091999999999988</v>
      </c>
      <c r="C31" s="61">
        <v>48957.7</v>
      </c>
      <c r="D31" s="62">
        <v>27.217235606560109</v>
      </c>
      <c r="E31" s="61">
        <v>959820.7</v>
      </c>
      <c r="F31" s="62">
        <v>25.44053194940804</v>
      </c>
      <c r="G31" s="61">
        <v>1178302.8999999999</v>
      </c>
      <c r="H31" s="62">
        <v>19.206203566057535</v>
      </c>
      <c r="I31" s="63">
        <v>-0.18542108315272751</v>
      </c>
      <c r="J31" s="46">
        <v>0.32459972434990847</v>
      </c>
    </row>
    <row r="32" spans="1:10" x14ac:dyDescent="0.4">
      <c r="A32" s="44" t="s">
        <v>179</v>
      </c>
      <c r="B32" s="110">
        <v>23.202999999999985</v>
      </c>
      <c r="C32" s="61">
        <v>40519.4</v>
      </c>
      <c r="D32" s="62">
        <v>25.703873411498513</v>
      </c>
      <c r="E32" s="61">
        <v>1385118.8</v>
      </c>
      <c r="F32" s="62">
        <v>25.351010906760909</v>
      </c>
      <c r="G32" s="61">
        <v>3472468.9</v>
      </c>
      <c r="H32" s="62">
        <v>19.504800962192625</v>
      </c>
      <c r="I32" s="63">
        <v>-0.60111412372908501</v>
      </c>
      <c r="J32" s="46">
        <v>0.29973184324722701</v>
      </c>
    </row>
    <row r="33" spans="1:10" x14ac:dyDescent="0.4">
      <c r="A33" s="44" t="s">
        <v>180</v>
      </c>
      <c r="B33" s="110">
        <v>21.335999999999999</v>
      </c>
      <c r="C33" s="61">
        <v>1174.8</v>
      </c>
      <c r="D33" s="62">
        <v>25.885597548518898</v>
      </c>
      <c r="E33" s="61">
        <v>385736.1</v>
      </c>
      <c r="F33" s="62">
        <v>23.378072563218907</v>
      </c>
      <c r="G33" s="61">
        <v>662095.80000000005</v>
      </c>
      <c r="H33" s="62">
        <v>18.551956930953434</v>
      </c>
      <c r="I33" s="63">
        <v>-0.41740137907535441</v>
      </c>
      <c r="J33" s="46">
        <v>0.26014051510723546</v>
      </c>
    </row>
    <row r="34" spans="1:10" x14ac:dyDescent="0.4">
      <c r="A34" s="42" t="s">
        <v>181</v>
      </c>
      <c r="B34" s="111">
        <v>19.769999999999989</v>
      </c>
      <c r="C34" s="64">
        <v>148526.1</v>
      </c>
      <c r="D34" s="65">
        <v>23.48161791092609</v>
      </c>
      <c r="E34" s="64">
        <v>3095133.2</v>
      </c>
      <c r="F34" s="65">
        <v>22.373502429556172</v>
      </c>
      <c r="G34" s="64">
        <v>3828516.1</v>
      </c>
      <c r="H34" s="65">
        <v>15.868198391538712</v>
      </c>
      <c r="I34" s="66">
        <v>-0.19155800337368306</v>
      </c>
      <c r="J34" s="45">
        <v>0.4099585773698316</v>
      </c>
    </row>
    <row r="35" spans="1:10" x14ac:dyDescent="0.4">
      <c r="A35" s="42" t="s">
        <v>182</v>
      </c>
      <c r="B35" s="111">
        <v>19.02999999999999</v>
      </c>
      <c r="C35" s="64">
        <v>22886.3</v>
      </c>
      <c r="D35" s="65">
        <v>22.865007886814379</v>
      </c>
      <c r="E35" s="64">
        <v>1613660.1</v>
      </c>
      <c r="F35" s="65">
        <v>21.729523088536411</v>
      </c>
      <c r="G35" s="64">
        <v>2041064.6</v>
      </c>
      <c r="H35" s="65">
        <v>15.653173672210094</v>
      </c>
      <c r="I35" s="66">
        <v>-0.20940273032024562</v>
      </c>
      <c r="J35" s="45">
        <v>0.38818641788367686</v>
      </c>
    </row>
    <row r="36" spans="1:10" x14ac:dyDescent="0.4">
      <c r="A36" s="42" t="s">
        <v>183</v>
      </c>
      <c r="B36" s="111">
        <v>17.480000000000008</v>
      </c>
      <c r="C36" s="64">
        <v>1421.8</v>
      </c>
      <c r="D36" s="65">
        <v>19.040322126881417</v>
      </c>
      <c r="E36" s="64">
        <v>317801.09999999998</v>
      </c>
      <c r="F36" s="65">
        <v>17.150970213759496</v>
      </c>
      <c r="G36" s="64">
        <v>286443</v>
      </c>
      <c r="H36" s="65">
        <v>14.310401406213455</v>
      </c>
      <c r="I36" s="66">
        <v>0.10947413621558208</v>
      </c>
      <c r="J36" s="45">
        <v>0.19849679452825766</v>
      </c>
    </row>
    <row r="37" spans="1:10" x14ac:dyDescent="0.4">
      <c r="A37" s="44" t="s">
        <v>184</v>
      </c>
      <c r="B37" s="110">
        <v>34.75</v>
      </c>
      <c r="C37" s="61">
        <v>859.6</v>
      </c>
      <c r="D37" s="62">
        <v>34.892915309446252</v>
      </c>
      <c r="E37" s="61">
        <v>27602.9</v>
      </c>
      <c r="F37" s="62">
        <v>36.413523835608103</v>
      </c>
      <c r="G37" s="61">
        <v>43686.3</v>
      </c>
      <c r="H37" s="62">
        <v>28.8925388966335</v>
      </c>
      <c r="I37" s="63">
        <v>-0.36815660744901718</v>
      </c>
      <c r="J37" s="46">
        <v>0.26030889725135692</v>
      </c>
    </row>
    <row r="38" spans="1:10" x14ac:dyDescent="0.4">
      <c r="A38" s="44" t="s">
        <v>185</v>
      </c>
      <c r="B38" s="110">
        <v>31</v>
      </c>
      <c r="C38" s="61">
        <v>18066</v>
      </c>
      <c r="D38" s="62">
        <v>34.752803329122848</v>
      </c>
      <c r="E38" s="61">
        <v>93840.2</v>
      </c>
      <c r="F38" s="62">
        <v>32.605738761480197</v>
      </c>
      <c r="G38" s="61">
        <v>199628.79999999999</v>
      </c>
      <c r="H38" s="62">
        <v>22.590680396291791</v>
      </c>
      <c r="I38" s="63">
        <v>-0.52992654366504233</v>
      </c>
      <c r="J38" s="46">
        <v>0.44332699102025958</v>
      </c>
    </row>
    <row r="39" spans="1:10" x14ac:dyDescent="0.4">
      <c r="A39" s="42" t="s">
        <v>186</v>
      </c>
      <c r="B39" s="111">
        <v>28.287000000000003</v>
      </c>
      <c r="C39" s="64">
        <v>20837.099999999999</v>
      </c>
      <c r="D39" s="65">
        <v>28.543002357987337</v>
      </c>
      <c r="E39" s="64">
        <v>428577.2</v>
      </c>
      <c r="F39" s="65">
        <v>28.101027539822812</v>
      </c>
      <c r="G39" s="64">
        <v>611693.1</v>
      </c>
      <c r="H39" s="65">
        <v>22.519995765725348</v>
      </c>
      <c r="I39" s="66">
        <v>-0.29935910671544269</v>
      </c>
      <c r="J39" s="45">
        <v>0.24782561383033658</v>
      </c>
    </row>
    <row r="40" spans="1:10" x14ac:dyDescent="0.4">
      <c r="A40" s="42" t="s">
        <v>187</v>
      </c>
      <c r="B40" s="111">
        <v>25.234000000000055</v>
      </c>
      <c r="C40" s="64">
        <v>249375.4</v>
      </c>
      <c r="D40" s="65">
        <v>28.284956896275848</v>
      </c>
      <c r="E40" s="64">
        <v>1900888.9</v>
      </c>
      <c r="F40" s="65">
        <v>27.547154526397136</v>
      </c>
      <c r="G40" s="64">
        <v>3468188.8</v>
      </c>
      <c r="H40" s="65">
        <v>19.523623580546939</v>
      </c>
      <c r="I40" s="66">
        <v>-0.45190731830977598</v>
      </c>
      <c r="J40" s="45">
        <v>0.41096525513044257</v>
      </c>
    </row>
    <row r="41" spans="1:10" x14ac:dyDescent="0.4">
      <c r="A41" s="44" t="s">
        <v>188</v>
      </c>
      <c r="B41" s="110">
        <v>24.519999999999985</v>
      </c>
      <c r="C41" s="61">
        <v>58627.199999999997</v>
      </c>
      <c r="D41" s="62">
        <v>25.813044457180286</v>
      </c>
      <c r="E41" s="61">
        <v>1882948.6</v>
      </c>
      <c r="F41" s="62">
        <v>25.657920959711806</v>
      </c>
      <c r="G41" s="61">
        <v>1510887.6</v>
      </c>
      <c r="H41" s="62">
        <v>19.914979678170639</v>
      </c>
      <c r="I41" s="63">
        <v>0.2462532619898396</v>
      </c>
      <c r="J41" s="46">
        <v>0.28837294209424497</v>
      </c>
    </row>
    <row r="42" spans="1:10" x14ac:dyDescent="0.4">
      <c r="A42" s="44" t="s">
        <v>189</v>
      </c>
      <c r="B42" s="110">
        <v>21.840000000000007</v>
      </c>
      <c r="C42" s="61">
        <v>63506.2</v>
      </c>
      <c r="D42" s="62">
        <v>23.986547927603915</v>
      </c>
      <c r="E42" s="61">
        <v>722839.1</v>
      </c>
      <c r="F42" s="62">
        <v>23.073389209299847</v>
      </c>
      <c r="G42" s="61">
        <v>1392429.3</v>
      </c>
      <c r="H42" s="62">
        <v>17.368297859000794</v>
      </c>
      <c r="I42" s="63">
        <v>-0.48087913691560502</v>
      </c>
      <c r="J42" s="46">
        <v>0.32847728641079799</v>
      </c>
    </row>
    <row r="43" spans="1:10" ht="19.5" thickBot="1" x14ac:dyDescent="0.45">
      <c r="A43" s="53" t="s">
        <v>190</v>
      </c>
      <c r="B43" s="52" t="s">
        <v>349</v>
      </c>
      <c r="C43" s="51" t="s">
        <v>349</v>
      </c>
      <c r="D43" s="41" t="s">
        <v>349</v>
      </c>
      <c r="E43" s="51">
        <v>2.5</v>
      </c>
      <c r="F43" s="41">
        <v>24.16</v>
      </c>
      <c r="G43" s="51">
        <v>54263</v>
      </c>
      <c r="H43" s="41">
        <v>21</v>
      </c>
      <c r="I43" s="40">
        <v>-0.99995392809096439</v>
      </c>
      <c r="J43" s="37">
        <v>0.15047619047619049</v>
      </c>
    </row>
    <row r="44" spans="1:10" x14ac:dyDescent="0.4">
      <c r="A44" s="112" t="s">
        <v>191</v>
      </c>
      <c r="B44" s="113">
        <v>379</v>
      </c>
      <c r="C44" s="114">
        <v>116.4</v>
      </c>
      <c r="D44" s="115">
        <v>543.46821305841922</v>
      </c>
      <c r="E44" s="114">
        <v>124375.5</v>
      </c>
      <c r="F44" s="115">
        <v>619.12164212405173</v>
      </c>
      <c r="G44" s="114">
        <v>155516.6</v>
      </c>
      <c r="H44" s="115">
        <v>626.95947185059345</v>
      </c>
      <c r="I44" s="116">
        <v>-0.20024293226575171</v>
      </c>
      <c r="J44" s="117">
        <v>-1.2501333943335805E-2</v>
      </c>
    </row>
    <row r="45" spans="1:10" x14ac:dyDescent="0.4">
      <c r="A45" s="42" t="s">
        <v>192</v>
      </c>
      <c r="B45" s="111">
        <v>374</v>
      </c>
      <c r="C45" s="64">
        <v>475.7</v>
      </c>
      <c r="D45" s="65">
        <v>569.83182678158505</v>
      </c>
      <c r="E45" s="64">
        <v>112388.7</v>
      </c>
      <c r="F45" s="65">
        <v>606.34299800602741</v>
      </c>
      <c r="G45" s="64">
        <v>235083.5</v>
      </c>
      <c r="H45" s="65">
        <v>580.54385016387789</v>
      </c>
      <c r="I45" s="66">
        <v>-0.52192008371493537</v>
      </c>
      <c r="J45" s="45">
        <v>4.443961956511442E-2</v>
      </c>
    </row>
    <row r="46" spans="1:10" x14ac:dyDescent="0.4">
      <c r="A46" s="42" t="s">
        <v>193</v>
      </c>
      <c r="B46" s="111">
        <v>329</v>
      </c>
      <c r="C46" s="64">
        <v>1054.2</v>
      </c>
      <c r="D46" s="65">
        <v>382.20935306393477</v>
      </c>
      <c r="E46" s="64">
        <v>3926.1</v>
      </c>
      <c r="F46" s="65">
        <v>418.98036473854461</v>
      </c>
      <c r="G46" s="64">
        <v>9289.2000000000007</v>
      </c>
      <c r="H46" s="65">
        <v>397.2685268914438</v>
      </c>
      <c r="I46" s="66">
        <v>-0.5773478878697843</v>
      </c>
      <c r="J46" s="45">
        <v>5.4652801260125269E-2</v>
      </c>
    </row>
    <row r="47" spans="1:10" x14ac:dyDescent="0.4">
      <c r="A47" s="44" t="s">
        <v>194</v>
      </c>
      <c r="B47" s="110">
        <v>92</v>
      </c>
      <c r="C47" s="61">
        <v>22885.4</v>
      </c>
      <c r="D47" s="62">
        <v>115.62542057381562</v>
      </c>
      <c r="E47" s="61">
        <v>164098.79999999999</v>
      </c>
      <c r="F47" s="62">
        <v>120.33599758194455</v>
      </c>
      <c r="G47" s="61">
        <v>130821.6</v>
      </c>
      <c r="H47" s="62">
        <v>116.74300306677183</v>
      </c>
      <c r="I47" s="63">
        <v>0.25437083784329179</v>
      </c>
      <c r="J47" s="46">
        <v>3.0776958111294137E-2</v>
      </c>
    </row>
    <row r="48" spans="1:10" x14ac:dyDescent="0.4">
      <c r="A48" s="44" t="s">
        <v>195</v>
      </c>
      <c r="B48" s="110" t="s">
        <v>349</v>
      </c>
      <c r="C48" s="61" t="s">
        <v>349</v>
      </c>
      <c r="D48" s="62" t="s">
        <v>349</v>
      </c>
      <c r="E48" s="61" t="s">
        <v>349</v>
      </c>
      <c r="F48" s="62" t="s">
        <v>349</v>
      </c>
      <c r="G48" s="61">
        <v>65</v>
      </c>
      <c r="H48" s="62">
        <v>0</v>
      </c>
      <c r="I48" s="63" t="s">
        <v>349</v>
      </c>
      <c r="J48" s="46" t="s">
        <v>349</v>
      </c>
    </row>
    <row r="49" spans="1:10" x14ac:dyDescent="0.4">
      <c r="A49" s="44" t="s">
        <v>196</v>
      </c>
      <c r="B49" s="110">
        <v>21</v>
      </c>
      <c r="C49" s="61">
        <v>69</v>
      </c>
      <c r="D49" s="62">
        <v>30</v>
      </c>
      <c r="E49" s="61">
        <v>409</v>
      </c>
      <c r="F49" s="62">
        <v>27.836185819070906</v>
      </c>
      <c r="G49" s="61">
        <v>1387</v>
      </c>
      <c r="H49" s="62">
        <v>23.922134102379236</v>
      </c>
      <c r="I49" s="63">
        <v>-0.70511896178803168</v>
      </c>
      <c r="J49" s="46">
        <v>0.16361632703590556</v>
      </c>
    </row>
    <row r="50" spans="1:10" x14ac:dyDescent="0.4">
      <c r="A50" s="44" t="s">
        <v>197</v>
      </c>
      <c r="B50" s="110">
        <v>28</v>
      </c>
      <c r="C50" s="61">
        <v>382</v>
      </c>
      <c r="D50" s="62">
        <v>35</v>
      </c>
      <c r="E50" s="61">
        <v>1777</v>
      </c>
      <c r="F50" s="62">
        <v>33.353967360720318</v>
      </c>
      <c r="G50" s="61">
        <v>2191</v>
      </c>
      <c r="H50" s="62">
        <v>29.616613418530353</v>
      </c>
      <c r="I50" s="63">
        <v>-0.18895481515289822</v>
      </c>
      <c r="J50" s="46">
        <v>0.12619113094988774</v>
      </c>
    </row>
    <row r="51" spans="1:10" x14ac:dyDescent="0.4">
      <c r="A51" s="44" t="s">
        <v>198</v>
      </c>
      <c r="B51" s="110" t="s">
        <v>349</v>
      </c>
      <c r="C51" s="61" t="s">
        <v>349</v>
      </c>
      <c r="D51" s="62" t="s">
        <v>349</v>
      </c>
      <c r="E51" s="61">
        <v>135</v>
      </c>
      <c r="F51" s="62">
        <v>75</v>
      </c>
      <c r="G51" s="61">
        <v>51</v>
      </c>
      <c r="H51" s="62">
        <v>35</v>
      </c>
      <c r="I51" s="63">
        <v>1.6470588235294117</v>
      </c>
      <c r="J51" s="46">
        <v>1.1428571428571428</v>
      </c>
    </row>
    <row r="52" spans="1:10" x14ac:dyDescent="0.4">
      <c r="A52" s="44" t="s">
        <v>199</v>
      </c>
      <c r="B52" s="110">
        <v>50</v>
      </c>
      <c r="C52" s="61">
        <v>653.5</v>
      </c>
      <c r="D52" s="62">
        <v>50</v>
      </c>
      <c r="E52" s="61">
        <v>1360.6</v>
      </c>
      <c r="F52" s="62">
        <v>67.896516242834053</v>
      </c>
      <c r="G52" s="61">
        <v>5621</v>
      </c>
      <c r="H52" s="62">
        <v>94.292759295499039</v>
      </c>
      <c r="I52" s="63">
        <v>-0.75794342643657708</v>
      </c>
      <c r="J52" s="46">
        <v>-0.27993923658489206</v>
      </c>
    </row>
    <row r="53" spans="1:10" x14ac:dyDescent="0.4">
      <c r="A53" s="44" t="s">
        <v>200</v>
      </c>
      <c r="B53" s="110">
        <v>50</v>
      </c>
      <c r="C53" s="61">
        <v>1034</v>
      </c>
      <c r="D53" s="62">
        <v>88.989361702127653</v>
      </c>
      <c r="E53" s="61">
        <v>4971</v>
      </c>
      <c r="F53" s="62">
        <v>99.420683967008642</v>
      </c>
      <c r="G53" s="61">
        <v>29850.5</v>
      </c>
      <c r="H53" s="62">
        <v>104.05855848310749</v>
      </c>
      <c r="I53" s="63">
        <v>-0.83347012612854054</v>
      </c>
      <c r="J53" s="46">
        <v>-4.4569851665317309E-2</v>
      </c>
    </row>
    <row r="54" spans="1:10" x14ac:dyDescent="0.4">
      <c r="A54" s="42" t="s">
        <v>201</v>
      </c>
      <c r="B54" s="111" t="s">
        <v>349</v>
      </c>
      <c r="C54" s="64" t="s">
        <v>349</v>
      </c>
      <c r="D54" s="65" t="s">
        <v>349</v>
      </c>
      <c r="E54" s="64">
        <v>67.3</v>
      </c>
      <c r="F54" s="65">
        <v>54.607843137254903</v>
      </c>
      <c r="G54" s="64">
        <v>992</v>
      </c>
      <c r="H54" s="65">
        <v>44.913692614770468</v>
      </c>
      <c r="I54" s="66">
        <v>-0.93215725806451621</v>
      </c>
      <c r="J54" s="45">
        <v>0.2158395348525938</v>
      </c>
    </row>
    <row r="55" spans="1:10" x14ac:dyDescent="0.4">
      <c r="A55" s="42" t="s">
        <v>202</v>
      </c>
      <c r="B55" s="111">
        <v>51.48</v>
      </c>
      <c r="C55" s="64">
        <v>2</v>
      </c>
      <c r="D55" s="65">
        <v>51.48</v>
      </c>
      <c r="E55" s="64">
        <v>270.60000000000002</v>
      </c>
      <c r="F55" s="65">
        <v>52.126243902439022</v>
      </c>
      <c r="G55" s="64">
        <v>240.9</v>
      </c>
      <c r="H55" s="65">
        <v>41.269150684931503</v>
      </c>
      <c r="I55" s="66">
        <v>0.12328767123287677</v>
      </c>
      <c r="J55" s="45">
        <v>0.26308012249623886</v>
      </c>
    </row>
    <row r="56" spans="1:10" x14ac:dyDescent="0.4">
      <c r="A56" s="42" t="s">
        <v>203</v>
      </c>
      <c r="B56" s="111" t="s">
        <v>349</v>
      </c>
      <c r="C56" s="64" t="s">
        <v>349</v>
      </c>
      <c r="D56" s="65" t="s">
        <v>349</v>
      </c>
      <c r="E56" s="64" t="s">
        <v>349</v>
      </c>
      <c r="F56" s="65" t="s">
        <v>349</v>
      </c>
      <c r="G56" s="64">
        <v>0.7</v>
      </c>
      <c r="H56" s="65">
        <v>75</v>
      </c>
      <c r="I56" s="66" t="s">
        <v>349</v>
      </c>
      <c r="J56" s="45" t="s">
        <v>349</v>
      </c>
    </row>
    <row r="57" spans="1:10" x14ac:dyDescent="0.4">
      <c r="A57" s="44" t="s">
        <v>204</v>
      </c>
      <c r="B57" s="110">
        <v>44.8</v>
      </c>
      <c r="C57" s="61">
        <v>364</v>
      </c>
      <c r="D57" s="62">
        <v>60.5</v>
      </c>
      <c r="E57" s="61">
        <v>395.4</v>
      </c>
      <c r="F57" s="62">
        <v>59.254674220963174</v>
      </c>
      <c r="G57" s="61">
        <v>756.2</v>
      </c>
      <c r="H57" s="62">
        <v>38.069327606635071</v>
      </c>
      <c r="I57" s="63">
        <v>-0.47712245437714895</v>
      </c>
      <c r="J57" s="46">
        <v>0.55649384809821878</v>
      </c>
    </row>
    <row r="58" spans="1:10" x14ac:dyDescent="0.4">
      <c r="A58" s="44" t="s">
        <v>205</v>
      </c>
      <c r="B58" s="110">
        <v>43.68</v>
      </c>
      <c r="C58" s="61">
        <v>367.4</v>
      </c>
      <c r="D58" s="62">
        <v>55.602134146341463</v>
      </c>
      <c r="E58" s="61">
        <v>2182.8000000000002</v>
      </c>
      <c r="F58" s="62">
        <v>50.59582349923037</v>
      </c>
      <c r="G58" s="61">
        <v>424.5</v>
      </c>
      <c r="H58" s="62">
        <v>36.296569920844327</v>
      </c>
      <c r="I58" s="63">
        <v>4.1420494699646646</v>
      </c>
      <c r="J58" s="46">
        <v>0.39395605726849398</v>
      </c>
    </row>
    <row r="59" spans="1:10" ht="19.5" thickBot="1" x14ac:dyDescent="0.45">
      <c r="A59" s="53" t="s">
        <v>206</v>
      </c>
      <c r="B59" s="52" t="s">
        <v>349</v>
      </c>
      <c r="C59" s="51" t="s">
        <v>349</v>
      </c>
      <c r="D59" s="41" t="s">
        <v>349</v>
      </c>
      <c r="E59" s="51" t="s">
        <v>349</v>
      </c>
      <c r="F59" s="41" t="s">
        <v>349</v>
      </c>
      <c r="G59" s="51">
        <v>42.4</v>
      </c>
      <c r="H59" s="41">
        <v>35</v>
      </c>
      <c r="I59" s="40" t="s">
        <v>349</v>
      </c>
      <c r="J59" s="37" t="s">
        <v>349</v>
      </c>
    </row>
    <row r="60" spans="1:10" x14ac:dyDescent="0.4">
      <c r="A60" s="112" t="s">
        <v>207</v>
      </c>
      <c r="B60" s="113">
        <v>40</v>
      </c>
      <c r="C60" s="114">
        <v>1676</v>
      </c>
      <c r="D60" s="115">
        <v>53.576968973747015</v>
      </c>
      <c r="E60" s="114">
        <v>44902.2</v>
      </c>
      <c r="F60" s="115">
        <v>57.121127918008476</v>
      </c>
      <c r="G60" s="114">
        <v>47309.7</v>
      </c>
      <c r="H60" s="115">
        <v>46.413048486885351</v>
      </c>
      <c r="I60" s="116">
        <v>-5.0888084261789868E-2</v>
      </c>
      <c r="J60" s="117">
        <v>0.230712693525159</v>
      </c>
    </row>
    <row r="61" spans="1:10" x14ac:dyDescent="0.4">
      <c r="A61" s="42" t="s">
        <v>208</v>
      </c>
      <c r="B61" s="111">
        <v>39</v>
      </c>
      <c r="C61" s="64">
        <v>882.4</v>
      </c>
      <c r="D61" s="65">
        <v>53.631686310063465</v>
      </c>
      <c r="E61" s="64">
        <v>16866.2</v>
      </c>
      <c r="F61" s="65">
        <v>53.333813781408971</v>
      </c>
      <c r="G61" s="64">
        <v>14846.2</v>
      </c>
      <c r="H61" s="65">
        <v>45.766963936899678</v>
      </c>
      <c r="I61" s="66">
        <v>0.13606175317589686</v>
      </c>
      <c r="J61" s="45">
        <v>0.16533431964029646</v>
      </c>
    </row>
    <row r="62" spans="1:10" x14ac:dyDescent="0.4">
      <c r="A62" s="42" t="s">
        <v>209</v>
      </c>
      <c r="B62" s="111">
        <v>38</v>
      </c>
      <c r="C62" s="64">
        <v>35</v>
      </c>
      <c r="D62" s="65">
        <v>55</v>
      </c>
      <c r="E62" s="64">
        <v>1422</v>
      </c>
      <c r="F62" s="65">
        <v>45.039120956399437</v>
      </c>
      <c r="G62" s="64">
        <v>1</v>
      </c>
      <c r="H62" s="65">
        <v>30</v>
      </c>
      <c r="I62" s="66">
        <v>1421</v>
      </c>
      <c r="J62" s="45">
        <v>0.50130403187998118</v>
      </c>
    </row>
    <row r="63" spans="1:10" x14ac:dyDescent="0.4">
      <c r="A63" s="44" t="s">
        <v>210</v>
      </c>
      <c r="B63" s="110">
        <v>12</v>
      </c>
      <c r="C63" s="61">
        <v>11544.4</v>
      </c>
      <c r="D63" s="62">
        <v>21.231270919233562</v>
      </c>
      <c r="E63" s="61">
        <v>195726.1</v>
      </c>
      <c r="F63" s="62">
        <v>19.955190759648143</v>
      </c>
      <c r="G63" s="61">
        <v>125137.2</v>
      </c>
      <c r="H63" s="62">
        <v>13.209425782451822</v>
      </c>
      <c r="I63" s="63">
        <v>0.56409205256310679</v>
      </c>
      <c r="J63" s="46">
        <v>0.51067813910259385</v>
      </c>
    </row>
    <row r="64" spans="1:10" x14ac:dyDescent="0.4">
      <c r="A64" s="44" t="s">
        <v>211</v>
      </c>
      <c r="B64" s="110">
        <v>12</v>
      </c>
      <c r="C64" s="61">
        <v>10628.6</v>
      </c>
      <c r="D64" s="62">
        <v>18.12674332832793</v>
      </c>
      <c r="E64" s="61">
        <v>116854.8</v>
      </c>
      <c r="F64" s="62">
        <v>19.003679032343083</v>
      </c>
      <c r="G64" s="61">
        <v>67119.199999999997</v>
      </c>
      <c r="H64" s="62">
        <v>14.127697101926907</v>
      </c>
      <c r="I64" s="63">
        <v>0.74100406441077971</v>
      </c>
      <c r="J64" s="46">
        <v>0.34513635840558399</v>
      </c>
    </row>
    <row r="65" spans="1:10" x14ac:dyDescent="0.4">
      <c r="A65" s="44" t="s">
        <v>212</v>
      </c>
      <c r="B65" s="110">
        <v>4</v>
      </c>
      <c r="C65" s="61">
        <v>2.8</v>
      </c>
      <c r="D65" s="62">
        <v>4.5</v>
      </c>
      <c r="E65" s="61">
        <v>1257.2</v>
      </c>
      <c r="F65" s="62">
        <v>5.4231625835189305</v>
      </c>
      <c r="G65" s="61">
        <v>1860.6</v>
      </c>
      <c r="H65" s="62">
        <v>7.9567343867569598</v>
      </c>
      <c r="I65" s="63">
        <v>-0.32430398796087279</v>
      </c>
      <c r="J65" s="46">
        <v>-0.31841854711838302</v>
      </c>
    </row>
    <row r="66" spans="1:10" x14ac:dyDescent="0.4">
      <c r="A66" s="42" t="s">
        <v>213</v>
      </c>
      <c r="B66" s="111">
        <v>10.284000000000001</v>
      </c>
      <c r="C66" s="64">
        <v>821.2</v>
      </c>
      <c r="D66" s="65">
        <v>11.478518193774661</v>
      </c>
      <c r="E66" s="64">
        <v>32973.9</v>
      </c>
      <c r="F66" s="65">
        <v>12.099927215293526</v>
      </c>
      <c r="G66" s="64">
        <v>14936.5</v>
      </c>
      <c r="H66" s="65">
        <v>10.674513742156806</v>
      </c>
      <c r="I66" s="66">
        <v>1.2076055300773274</v>
      </c>
      <c r="J66" s="45">
        <v>0.13353427683617486</v>
      </c>
    </row>
    <row r="67" spans="1:10" x14ac:dyDescent="0.4">
      <c r="A67" s="42" t="s">
        <v>214</v>
      </c>
      <c r="B67" s="111">
        <v>10.284000000000002</v>
      </c>
      <c r="C67" s="64">
        <v>895.2</v>
      </c>
      <c r="D67" s="65">
        <v>12.134852546916891</v>
      </c>
      <c r="E67" s="64">
        <v>21486.9</v>
      </c>
      <c r="F67" s="65">
        <v>12.076264115538009</v>
      </c>
      <c r="G67" s="64">
        <v>19592.400000000001</v>
      </c>
      <c r="H67" s="65">
        <v>11.497795675874322</v>
      </c>
      <c r="I67" s="66">
        <v>9.6695657499846877E-2</v>
      </c>
      <c r="J67" s="45">
        <v>5.0311247126914996E-2</v>
      </c>
    </row>
    <row r="68" spans="1:10" x14ac:dyDescent="0.4">
      <c r="A68" s="42" t="s">
        <v>215</v>
      </c>
      <c r="B68" s="111" t="s">
        <v>349</v>
      </c>
      <c r="C68" s="64" t="s">
        <v>349</v>
      </c>
      <c r="D68" s="65" t="s">
        <v>349</v>
      </c>
      <c r="E68" s="64">
        <v>6724.4</v>
      </c>
      <c r="F68" s="65">
        <v>8.2042686082409837</v>
      </c>
      <c r="G68" s="64">
        <v>33352.199999999997</v>
      </c>
      <c r="H68" s="65">
        <v>7.000001798988249</v>
      </c>
      <c r="I68" s="66">
        <v>-0.79838211572250095</v>
      </c>
      <c r="J68" s="45">
        <v>0.17203807139403798</v>
      </c>
    </row>
    <row r="69" spans="1:10" x14ac:dyDescent="0.4">
      <c r="A69" s="44" t="s">
        <v>216</v>
      </c>
      <c r="B69" s="110">
        <v>8.5800000000000018</v>
      </c>
      <c r="C69" s="61">
        <v>18717.3</v>
      </c>
      <c r="D69" s="62">
        <v>12.301466557676587</v>
      </c>
      <c r="E69" s="61">
        <v>311979.59999999998</v>
      </c>
      <c r="F69" s="62">
        <v>12.923463168745652</v>
      </c>
      <c r="G69" s="61">
        <v>181025.1</v>
      </c>
      <c r="H69" s="62">
        <v>10.68638448480346</v>
      </c>
      <c r="I69" s="63">
        <v>0.72340520734417479</v>
      </c>
      <c r="J69" s="46">
        <v>0.20933915367947156</v>
      </c>
    </row>
    <row r="70" spans="1:10" x14ac:dyDescent="0.4">
      <c r="A70" s="44" t="s">
        <v>217</v>
      </c>
      <c r="B70" s="110">
        <v>8.5799999999999947</v>
      </c>
      <c r="C70" s="61">
        <v>7789.3</v>
      </c>
      <c r="D70" s="62">
        <v>10.399119304687199</v>
      </c>
      <c r="E70" s="61">
        <v>304827.90000000002</v>
      </c>
      <c r="F70" s="62">
        <v>10.142953942208047</v>
      </c>
      <c r="G70" s="61">
        <v>285265.7</v>
      </c>
      <c r="H70" s="62">
        <v>8.8435401452049955</v>
      </c>
      <c r="I70" s="63">
        <v>6.8575366754573056E-2</v>
      </c>
      <c r="J70" s="46">
        <v>0.14693366860641199</v>
      </c>
    </row>
    <row r="71" spans="1:10" ht="19.5" thickBot="1" x14ac:dyDescent="0.45">
      <c r="A71" s="53" t="s">
        <v>218</v>
      </c>
      <c r="B71" s="52">
        <v>2.86</v>
      </c>
      <c r="C71" s="51">
        <v>1271.9000000000001</v>
      </c>
      <c r="D71" s="41">
        <v>5.6937652331158102</v>
      </c>
      <c r="E71" s="51">
        <v>119888.3</v>
      </c>
      <c r="F71" s="41">
        <v>7.7482783557694885</v>
      </c>
      <c r="G71" s="51">
        <v>92648.2</v>
      </c>
      <c r="H71" s="41">
        <v>5.1149050925975912</v>
      </c>
      <c r="I71" s="40">
        <v>0.29401650544748853</v>
      </c>
      <c r="J71" s="37">
        <v>0.51484303530538156</v>
      </c>
    </row>
    <row r="72" spans="1:10" x14ac:dyDescent="0.4">
      <c r="A72" s="126" t="s">
        <v>219</v>
      </c>
      <c r="B72" s="127">
        <v>25</v>
      </c>
      <c r="C72" s="128">
        <v>16142</v>
      </c>
      <c r="D72" s="129">
        <v>40.102493697292857</v>
      </c>
      <c r="E72" s="128">
        <v>160588.1</v>
      </c>
      <c r="F72" s="129">
        <v>38.77552683651956</v>
      </c>
      <c r="G72" s="128">
        <v>198614.9</v>
      </c>
      <c r="H72" s="129">
        <v>30.804250481960445</v>
      </c>
      <c r="I72" s="130">
        <v>-0.19145995592475684</v>
      </c>
      <c r="J72" s="131">
        <v>0.25877196262987301</v>
      </c>
    </row>
    <row r="73" spans="1:10" x14ac:dyDescent="0.4">
      <c r="A73" s="132" t="s">
        <v>220</v>
      </c>
      <c r="B73" s="133">
        <v>22</v>
      </c>
      <c r="C73" s="120">
        <v>1229.5999999999999</v>
      </c>
      <c r="D73" s="121">
        <v>31.727147693609815</v>
      </c>
      <c r="E73" s="120">
        <v>29014.1</v>
      </c>
      <c r="F73" s="121">
        <v>33.086112194356666</v>
      </c>
      <c r="G73" s="120">
        <v>35750.300000000003</v>
      </c>
      <c r="H73" s="121">
        <v>27.373875692406173</v>
      </c>
      <c r="I73" s="122">
        <v>-0.1884235936481653</v>
      </c>
      <c r="J73" s="134">
        <v>0.2086747439835541</v>
      </c>
    </row>
    <row r="74" spans="1:10" x14ac:dyDescent="0.4">
      <c r="A74" s="132" t="s">
        <v>221</v>
      </c>
      <c r="B74" s="133">
        <v>10</v>
      </c>
      <c r="C74" s="120">
        <v>11.9</v>
      </c>
      <c r="D74" s="121">
        <v>11.111111111111111</v>
      </c>
      <c r="E74" s="120">
        <v>94.8</v>
      </c>
      <c r="F74" s="121">
        <v>12.875</v>
      </c>
      <c r="G74" s="120">
        <v>117.2</v>
      </c>
      <c r="H74" s="121">
        <v>15</v>
      </c>
      <c r="I74" s="122">
        <v>-0.19112627986348127</v>
      </c>
      <c r="J74" s="134">
        <v>-0.14166666666666666</v>
      </c>
    </row>
    <row r="75" spans="1:10" x14ac:dyDescent="0.4">
      <c r="A75" s="135" t="s">
        <v>222</v>
      </c>
      <c r="B75" s="136">
        <v>17</v>
      </c>
      <c r="C75" s="123">
        <v>45680</v>
      </c>
      <c r="D75" s="124">
        <v>29.737668909082547</v>
      </c>
      <c r="E75" s="123">
        <v>554045.69999999995</v>
      </c>
      <c r="F75" s="124">
        <v>32.831530121489607</v>
      </c>
      <c r="G75" s="123">
        <v>433400.8</v>
      </c>
      <c r="H75" s="124">
        <v>18.797958139435714</v>
      </c>
      <c r="I75" s="125">
        <v>0.27836796794099128</v>
      </c>
      <c r="J75" s="137">
        <v>0.74654767703803171</v>
      </c>
    </row>
    <row r="76" spans="1:10" x14ac:dyDescent="0.4">
      <c r="A76" s="135" t="s">
        <v>223</v>
      </c>
      <c r="B76" s="136">
        <v>12</v>
      </c>
      <c r="C76" s="123">
        <v>1938.1</v>
      </c>
      <c r="D76" s="124">
        <v>14.588753250505635</v>
      </c>
      <c r="E76" s="123">
        <v>16501.3</v>
      </c>
      <c r="F76" s="124">
        <v>14.047220572514545</v>
      </c>
      <c r="G76" s="123">
        <v>21861.3</v>
      </c>
      <c r="H76" s="124">
        <v>11.488705163591652</v>
      </c>
      <c r="I76" s="125">
        <v>-0.24518212549116475</v>
      </c>
      <c r="J76" s="137">
        <v>0.22269832609430798</v>
      </c>
    </row>
    <row r="77" spans="1:10" x14ac:dyDescent="0.4">
      <c r="A77" s="135" t="s">
        <v>224</v>
      </c>
      <c r="B77" s="136" t="s">
        <v>225</v>
      </c>
      <c r="C77" s="123">
        <v>18.600000000000001</v>
      </c>
      <c r="D77" s="124">
        <v>19.153383458646616</v>
      </c>
      <c r="E77" s="123">
        <v>556.9</v>
      </c>
      <c r="F77" s="124">
        <v>5.7824032176973343</v>
      </c>
      <c r="G77" s="123">
        <v>415.4</v>
      </c>
      <c r="H77" s="124">
        <v>18.754398382204247</v>
      </c>
      <c r="I77" s="125">
        <v>0.34063553201733271</v>
      </c>
      <c r="J77" s="137">
        <v>-0.69167748813610752</v>
      </c>
    </row>
    <row r="78" spans="1:10" x14ac:dyDescent="0.4">
      <c r="A78" s="132" t="s">
        <v>226</v>
      </c>
      <c r="B78" s="133">
        <v>48</v>
      </c>
      <c r="C78" s="120">
        <v>3878</v>
      </c>
      <c r="D78" s="121">
        <v>76.571428571428569</v>
      </c>
      <c r="E78" s="120">
        <v>3878</v>
      </c>
      <c r="F78" s="121">
        <v>76.571428571428569</v>
      </c>
      <c r="G78" s="120">
        <v>27.7</v>
      </c>
      <c r="H78" s="121">
        <v>100</v>
      </c>
      <c r="I78" s="122">
        <v>139</v>
      </c>
      <c r="J78" s="134">
        <v>-0.23428571428571432</v>
      </c>
    </row>
    <row r="79" spans="1:10" x14ac:dyDescent="0.4">
      <c r="A79" s="132" t="s">
        <v>227</v>
      </c>
      <c r="B79" s="133">
        <v>10</v>
      </c>
      <c r="C79" s="120">
        <v>1254</v>
      </c>
      <c r="D79" s="121">
        <v>29.77671451355662</v>
      </c>
      <c r="E79" s="120">
        <v>4661.8999999999996</v>
      </c>
      <c r="F79" s="121">
        <v>28.666209056393317</v>
      </c>
      <c r="G79" s="120">
        <v>1970.5</v>
      </c>
      <c r="H79" s="121">
        <v>22.885054554681552</v>
      </c>
      <c r="I79" s="122">
        <v>1.365846231920832</v>
      </c>
      <c r="J79" s="134">
        <v>0.2526170295071079</v>
      </c>
    </row>
    <row r="80" spans="1:10" x14ac:dyDescent="0.4">
      <c r="A80" s="135" t="s">
        <v>228</v>
      </c>
      <c r="B80" s="136">
        <v>17</v>
      </c>
      <c r="C80" s="123">
        <v>382.9</v>
      </c>
      <c r="D80" s="124">
        <v>17</v>
      </c>
      <c r="E80" s="123">
        <v>2515</v>
      </c>
      <c r="F80" s="124">
        <v>17.200892857142854</v>
      </c>
      <c r="G80" s="123">
        <v>4996.8999999999996</v>
      </c>
      <c r="H80" s="124">
        <v>15.268928382663848</v>
      </c>
      <c r="I80" s="125">
        <v>-0.49668794652684661</v>
      </c>
      <c r="J80" s="137">
        <v>0.12652914638544868</v>
      </c>
    </row>
    <row r="81" spans="1:10" x14ac:dyDescent="0.4">
      <c r="A81" s="135" t="s">
        <v>229</v>
      </c>
      <c r="B81" s="136">
        <v>15</v>
      </c>
      <c r="C81" s="123">
        <v>52.9</v>
      </c>
      <c r="D81" s="124">
        <v>15</v>
      </c>
      <c r="E81" s="123">
        <v>406.4</v>
      </c>
      <c r="F81" s="124">
        <v>15.227920227920229</v>
      </c>
      <c r="G81" s="123">
        <v>3416.6</v>
      </c>
      <c r="H81" s="124">
        <v>18.884847606627059</v>
      </c>
      <c r="I81" s="125">
        <v>-0.88105133758707488</v>
      </c>
      <c r="J81" s="137">
        <v>-0.19364346776214081</v>
      </c>
    </row>
    <row r="82" spans="1:10" ht="19.5" thickBot="1" x14ac:dyDescent="0.45">
      <c r="A82" s="138" t="s">
        <v>230</v>
      </c>
      <c r="B82" s="139">
        <v>12</v>
      </c>
      <c r="C82" s="140">
        <v>1236.4000000000001</v>
      </c>
      <c r="D82" s="141">
        <v>12.877748060978872</v>
      </c>
      <c r="E82" s="140">
        <v>18338.7</v>
      </c>
      <c r="F82" s="141">
        <v>13.045297002921341</v>
      </c>
      <c r="G82" s="140">
        <v>22187.4</v>
      </c>
      <c r="H82" s="141">
        <v>12.536156431909488</v>
      </c>
      <c r="I82" s="142">
        <v>-0.17346331701776685</v>
      </c>
      <c r="J82" s="143">
        <v>4.0613769760872533E-2</v>
      </c>
    </row>
    <row r="83" spans="1:10" x14ac:dyDescent="0.4">
      <c r="A83" s="112" t="s">
        <v>231</v>
      </c>
      <c r="B83" s="113" t="s">
        <v>349</v>
      </c>
      <c r="C83" s="114" t="s">
        <v>349</v>
      </c>
      <c r="D83" s="115" t="s">
        <v>349</v>
      </c>
      <c r="E83" s="114" t="s">
        <v>349</v>
      </c>
      <c r="F83" s="115" t="s">
        <v>349</v>
      </c>
      <c r="G83" s="114" t="s">
        <v>349</v>
      </c>
      <c r="H83" s="115" t="s">
        <v>349</v>
      </c>
      <c r="I83" s="116" t="s">
        <v>349</v>
      </c>
      <c r="J83" s="117" t="s">
        <v>349</v>
      </c>
    </row>
    <row r="84" spans="1:10" x14ac:dyDescent="0.4">
      <c r="A84" s="42" t="s">
        <v>232</v>
      </c>
      <c r="B84" s="111" t="s">
        <v>349</v>
      </c>
      <c r="C84" s="64" t="s">
        <v>349</v>
      </c>
      <c r="D84" s="65" t="s">
        <v>349</v>
      </c>
      <c r="E84" s="64" t="s">
        <v>349</v>
      </c>
      <c r="F84" s="65" t="s">
        <v>349</v>
      </c>
      <c r="G84" s="64">
        <v>71.599999999999994</v>
      </c>
      <c r="H84" s="65">
        <v>145</v>
      </c>
      <c r="I84" s="66" t="s">
        <v>349</v>
      </c>
      <c r="J84" s="45" t="s">
        <v>349</v>
      </c>
    </row>
    <row r="85" spans="1:10" x14ac:dyDescent="0.4">
      <c r="A85" s="42" t="s">
        <v>233</v>
      </c>
      <c r="B85" s="111" t="s">
        <v>349</v>
      </c>
      <c r="C85" s="64" t="s">
        <v>349</v>
      </c>
      <c r="D85" s="65" t="s">
        <v>349</v>
      </c>
      <c r="E85" s="64">
        <v>805.2</v>
      </c>
      <c r="F85" s="65">
        <v>101.66191275167785</v>
      </c>
      <c r="G85" s="64">
        <v>559.79999999999995</v>
      </c>
      <c r="H85" s="65">
        <v>82.558504221954166</v>
      </c>
      <c r="I85" s="66">
        <v>0.43837084673097554</v>
      </c>
      <c r="J85" s="45">
        <v>0.23139237695447071</v>
      </c>
    </row>
    <row r="86" spans="1:10" x14ac:dyDescent="0.4">
      <c r="A86" s="42" t="s">
        <v>234</v>
      </c>
      <c r="B86" s="111">
        <v>82</v>
      </c>
      <c r="C86" s="64">
        <v>522.1</v>
      </c>
      <c r="D86" s="65">
        <v>109.15912031047866</v>
      </c>
      <c r="E86" s="64">
        <v>17376.8</v>
      </c>
      <c r="F86" s="65">
        <v>112.32617763198803</v>
      </c>
      <c r="G86" s="64">
        <v>13644.7</v>
      </c>
      <c r="H86" s="65">
        <v>91.879433431689009</v>
      </c>
      <c r="I86" s="66">
        <v>0.27352012136580489</v>
      </c>
      <c r="J86" s="45">
        <v>0.22253885811671742</v>
      </c>
    </row>
    <row r="87" spans="1:10" x14ac:dyDescent="0.4">
      <c r="A87" s="44" t="s">
        <v>235</v>
      </c>
      <c r="B87" s="110">
        <v>46</v>
      </c>
      <c r="C87" s="61">
        <v>171.5</v>
      </c>
      <c r="D87" s="62">
        <v>46</v>
      </c>
      <c r="E87" s="61">
        <v>1115.9000000000001</v>
      </c>
      <c r="F87" s="62">
        <v>66.72958257713249</v>
      </c>
      <c r="G87" s="61">
        <v>2558.1999999999998</v>
      </c>
      <c r="H87" s="62">
        <v>45.278701504354714</v>
      </c>
      <c r="I87" s="63">
        <v>-0.56379485575795474</v>
      </c>
      <c r="J87" s="46">
        <v>0.47375212539420375</v>
      </c>
    </row>
    <row r="88" spans="1:10" x14ac:dyDescent="0.4">
      <c r="A88" s="44" t="s">
        <v>236</v>
      </c>
      <c r="B88" s="110">
        <v>56</v>
      </c>
      <c r="C88" s="61">
        <v>443.1</v>
      </c>
      <c r="D88" s="62">
        <v>76.493751904907029</v>
      </c>
      <c r="E88" s="61">
        <v>3641.5</v>
      </c>
      <c r="F88" s="62">
        <v>89.32369191975377</v>
      </c>
      <c r="G88" s="61">
        <v>3959.8</v>
      </c>
      <c r="H88" s="62">
        <v>62.815630435524028</v>
      </c>
      <c r="I88" s="63">
        <v>-8.0382847618566636E-2</v>
      </c>
      <c r="J88" s="46">
        <v>0.42199785786498578</v>
      </c>
    </row>
    <row r="89" spans="1:10" x14ac:dyDescent="0.4">
      <c r="A89" s="44" t="s">
        <v>237</v>
      </c>
      <c r="B89" s="110">
        <v>66</v>
      </c>
      <c r="C89" s="61">
        <v>687.3</v>
      </c>
      <c r="D89" s="62">
        <v>82.29449577354039</v>
      </c>
      <c r="E89" s="61">
        <v>16523.8</v>
      </c>
      <c r="F89" s="62">
        <v>89.512637335687657</v>
      </c>
      <c r="G89" s="61">
        <v>16617.900000000001</v>
      </c>
      <c r="H89" s="62">
        <v>75.182648806378992</v>
      </c>
      <c r="I89" s="63">
        <v>-5.6625686759459483E-3</v>
      </c>
      <c r="J89" s="46">
        <v>0.19060233653396919</v>
      </c>
    </row>
    <row r="90" spans="1:10" x14ac:dyDescent="0.4">
      <c r="A90" s="44" t="s">
        <v>238</v>
      </c>
      <c r="B90" s="110">
        <v>68</v>
      </c>
      <c r="C90" s="61">
        <v>6465.4</v>
      </c>
      <c r="D90" s="62">
        <v>90.876545686286804</v>
      </c>
      <c r="E90" s="61">
        <v>75769</v>
      </c>
      <c r="F90" s="62">
        <v>95.456316759930004</v>
      </c>
      <c r="G90" s="61">
        <v>72753.899999999994</v>
      </c>
      <c r="H90" s="62">
        <v>77.568811232970972</v>
      </c>
      <c r="I90" s="63">
        <v>4.1442451882304672E-2</v>
      </c>
      <c r="J90" s="46">
        <v>0.23060177463897844</v>
      </c>
    </row>
    <row r="91" spans="1:10" x14ac:dyDescent="0.4">
      <c r="A91" s="42" t="s">
        <v>239</v>
      </c>
      <c r="B91" s="111">
        <v>73</v>
      </c>
      <c r="C91" s="64">
        <v>435.1</v>
      </c>
      <c r="D91" s="65">
        <v>86.626190476190473</v>
      </c>
      <c r="E91" s="64">
        <v>10950.1</v>
      </c>
      <c r="F91" s="65">
        <v>93.099028331799133</v>
      </c>
      <c r="G91" s="64">
        <v>10685.1</v>
      </c>
      <c r="H91" s="65">
        <v>82.406189403071124</v>
      </c>
      <c r="I91" s="66">
        <v>2.4800890960309213E-2</v>
      </c>
      <c r="J91" s="45">
        <v>0.12975771609128073</v>
      </c>
    </row>
    <row r="92" spans="1:10" x14ac:dyDescent="0.4">
      <c r="A92" s="42" t="s">
        <v>240</v>
      </c>
      <c r="B92" s="111">
        <v>78</v>
      </c>
      <c r="C92" s="64">
        <v>3042.7</v>
      </c>
      <c r="D92" s="65">
        <v>95.630440784025026</v>
      </c>
      <c r="E92" s="64">
        <v>67405</v>
      </c>
      <c r="F92" s="65">
        <v>97.874221151449703</v>
      </c>
      <c r="G92" s="64">
        <v>69097.899999999994</v>
      </c>
      <c r="H92" s="65">
        <v>85.42676329716106</v>
      </c>
      <c r="I92" s="66">
        <v>-2.45000209847187E-2</v>
      </c>
      <c r="J92" s="45">
        <v>0.14570911238893097</v>
      </c>
    </row>
    <row r="93" spans="1:10" x14ac:dyDescent="0.4">
      <c r="A93" s="42" t="s">
        <v>241</v>
      </c>
      <c r="B93" s="111">
        <v>49</v>
      </c>
      <c r="C93" s="64">
        <v>16.8</v>
      </c>
      <c r="D93" s="65">
        <v>66</v>
      </c>
      <c r="E93" s="64">
        <v>386.1</v>
      </c>
      <c r="F93" s="65">
        <v>77.884844089920222</v>
      </c>
      <c r="G93" s="64">
        <v>316</v>
      </c>
      <c r="H93" s="65">
        <v>64.221612046058453</v>
      </c>
      <c r="I93" s="66">
        <v>0.22183544303797476</v>
      </c>
      <c r="J93" s="45">
        <v>0.21275130923314059</v>
      </c>
    </row>
    <row r="94" spans="1:10" x14ac:dyDescent="0.4">
      <c r="A94" s="44" t="s">
        <v>242</v>
      </c>
      <c r="B94" s="110">
        <v>31</v>
      </c>
      <c r="C94" s="61">
        <v>45</v>
      </c>
      <c r="D94" s="62">
        <v>31</v>
      </c>
      <c r="E94" s="61">
        <v>697.8</v>
      </c>
      <c r="F94" s="62">
        <v>46.52674118658642</v>
      </c>
      <c r="G94" s="61">
        <v>216</v>
      </c>
      <c r="H94" s="62">
        <v>33.052777777777777</v>
      </c>
      <c r="I94" s="63">
        <v>2.2305555555555552</v>
      </c>
      <c r="J94" s="46">
        <v>0.40764995606110693</v>
      </c>
    </row>
    <row r="95" spans="1:10" x14ac:dyDescent="0.4">
      <c r="A95" s="44" t="s">
        <v>243</v>
      </c>
      <c r="B95" s="110">
        <v>33</v>
      </c>
      <c r="C95" s="61">
        <v>693.6</v>
      </c>
      <c r="D95" s="62">
        <v>36.885813148788927</v>
      </c>
      <c r="E95" s="61">
        <v>6457.7</v>
      </c>
      <c r="F95" s="62">
        <v>38.777971865534354</v>
      </c>
      <c r="G95" s="61">
        <v>12237</v>
      </c>
      <c r="H95" s="62">
        <v>32.420071783003515</v>
      </c>
      <c r="I95" s="63">
        <v>-0.47228078777478144</v>
      </c>
      <c r="J95" s="46">
        <v>0.19610999399032855</v>
      </c>
    </row>
    <row r="96" spans="1:10" ht="19.5" thickBot="1" x14ac:dyDescent="0.45">
      <c r="A96" s="53" t="s">
        <v>244</v>
      </c>
      <c r="B96" s="52">
        <v>23</v>
      </c>
      <c r="C96" s="51">
        <v>57.6</v>
      </c>
      <c r="D96" s="41">
        <v>42.625</v>
      </c>
      <c r="E96" s="51">
        <v>930.4</v>
      </c>
      <c r="F96" s="41">
        <v>54.239288017541604</v>
      </c>
      <c r="G96" s="51">
        <v>553.1</v>
      </c>
      <c r="H96" s="41">
        <v>24.566218268604903</v>
      </c>
      <c r="I96" s="40">
        <v>0.68215512565539671</v>
      </c>
      <c r="J96" s="37">
        <v>1.2078810594489524</v>
      </c>
    </row>
    <row r="97" spans="1:10" x14ac:dyDescent="0.4">
      <c r="A97" s="112" t="s">
        <v>245</v>
      </c>
      <c r="B97" s="113" t="s">
        <v>225</v>
      </c>
      <c r="C97" s="114">
        <v>4.0999999999999996</v>
      </c>
      <c r="D97" s="115">
        <v>0</v>
      </c>
      <c r="E97" s="114">
        <v>43</v>
      </c>
      <c r="F97" s="115">
        <v>13.23076923076923</v>
      </c>
      <c r="G97" s="114">
        <v>86.7</v>
      </c>
      <c r="H97" s="115">
        <v>11.790476190476191</v>
      </c>
      <c r="I97" s="116">
        <v>-0.50403690888119956</v>
      </c>
      <c r="J97" s="117">
        <v>0.12215732571144512</v>
      </c>
    </row>
    <row r="98" spans="1:10" x14ac:dyDescent="0.4">
      <c r="A98" s="44" t="s">
        <v>246</v>
      </c>
      <c r="B98" s="110">
        <v>13.25</v>
      </c>
      <c r="C98" s="61">
        <v>12656.5</v>
      </c>
      <c r="D98" s="62">
        <v>17.817407656145061</v>
      </c>
      <c r="E98" s="61">
        <v>248720.9</v>
      </c>
      <c r="F98" s="62">
        <v>17.131377137988778</v>
      </c>
      <c r="G98" s="61">
        <v>296595.90000000002</v>
      </c>
      <c r="H98" s="62">
        <v>15.163585841881122</v>
      </c>
      <c r="I98" s="63">
        <v>-0.16141490829778843</v>
      </c>
      <c r="J98" s="46">
        <v>0.1297708415823853</v>
      </c>
    </row>
    <row r="99" spans="1:10" x14ac:dyDescent="0.4">
      <c r="A99" s="42" t="s">
        <v>247</v>
      </c>
      <c r="B99" s="111" t="s">
        <v>349</v>
      </c>
      <c r="C99" s="64" t="s">
        <v>349</v>
      </c>
      <c r="D99" s="65" t="s">
        <v>349</v>
      </c>
      <c r="E99" s="64" t="s">
        <v>349</v>
      </c>
      <c r="F99" s="65" t="s">
        <v>349</v>
      </c>
      <c r="G99" s="64" t="s">
        <v>349</v>
      </c>
      <c r="H99" s="65" t="s">
        <v>349</v>
      </c>
      <c r="I99" s="66" t="s">
        <v>349</v>
      </c>
      <c r="J99" s="45" t="s">
        <v>349</v>
      </c>
    </row>
    <row r="100" spans="1:10" x14ac:dyDescent="0.4">
      <c r="A100" s="42" t="s">
        <v>248</v>
      </c>
      <c r="B100" s="111" t="s">
        <v>349</v>
      </c>
      <c r="C100" s="64" t="s">
        <v>349</v>
      </c>
      <c r="D100" s="65" t="s">
        <v>349</v>
      </c>
      <c r="E100" s="64" t="s">
        <v>349</v>
      </c>
      <c r="F100" s="65" t="s">
        <v>349</v>
      </c>
      <c r="G100" s="64" t="s">
        <v>349</v>
      </c>
      <c r="H100" s="65" t="s">
        <v>349</v>
      </c>
      <c r="I100" s="66" t="s">
        <v>349</v>
      </c>
      <c r="J100" s="45" t="s">
        <v>349</v>
      </c>
    </row>
    <row r="101" spans="1:10" x14ac:dyDescent="0.4">
      <c r="A101" s="44" t="s">
        <v>249</v>
      </c>
      <c r="B101" s="110">
        <v>15.5</v>
      </c>
      <c r="C101" s="61">
        <v>5822.6</v>
      </c>
      <c r="D101" s="62">
        <v>18.203246532370837</v>
      </c>
      <c r="E101" s="61">
        <v>52916.5</v>
      </c>
      <c r="F101" s="62">
        <v>19.792205648129283</v>
      </c>
      <c r="G101" s="61">
        <v>66969.3</v>
      </c>
      <c r="H101" s="62">
        <v>19.183076728447901</v>
      </c>
      <c r="I101" s="63">
        <v>-0.20983943388985704</v>
      </c>
      <c r="J101" s="46">
        <v>3.1753452707513952E-2</v>
      </c>
    </row>
    <row r="102" spans="1:10" x14ac:dyDescent="0.4">
      <c r="A102" s="44" t="s">
        <v>250</v>
      </c>
      <c r="B102" s="110">
        <v>14.5</v>
      </c>
      <c r="C102" s="61">
        <v>215.6</v>
      </c>
      <c r="D102" s="62">
        <v>15.574168797953964</v>
      </c>
      <c r="E102" s="61">
        <v>4508</v>
      </c>
      <c r="F102" s="62">
        <v>22.993870723547655</v>
      </c>
      <c r="G102" s="61">
        <v>3156.4</v>
      </c>
      <c r="H102" s="62">
        <v>19.070804421353603</v>
      </c>
      <c r="I102" s="63">
        <v>0.42820935242681529</v>
      </c>
      <c r="J102" s="46">
        <v>0.20571058333550887</v>
      </c>
    </row>
    <row r="103" spans="1:10" x14ac:dyDescent="0.4">
      <c r="A103" s="42" t="s">
        <v>251</v>
      </c>
      <c r="B103" s="111">
        <v>17.5</v>
      </c>
      <c r="C103" s="64">
        <v>380</v>
      </c>
      <c r="D103" s="65">
        <v>19.656521739130437</v>
      </c>
      <c r="E103" s="64">
        <v>5730.7</v>
      </c>
      <c r="F103" s="65">
        <v>19.047313025774976</v>
      </c>
      <c r="G103" s="64">
        <v>5714.9</v>
      </c>
      <c r="H103" s="65">
        <v>18.304383836049155</v>
      </c>
      <c r="I103" s="66">
        <v>2.7647027944496289E-3</v>
      </c>
      <c r="J103" s="45">
        <v>4.0587500588939569E-2</v>
      </c>
    </row>
    <row r="104" spans="1:10" x14ac:dyDescent="0.4">
      <c r="A104" s="42" t="s">
        <v>252</v>
      </c>
      <c r="B104" s="111">
        <v>15</v>
      </c>
      <c r="C104" s="64">
        <v>10.4</v>
      </c>
      <c r="D104" s="65">
        <v>17.307692307692307</v>
      </c>
      <c r="E104" s="64">
        <v>3028.8</v>
      </c>
      <c r="F104" s="65">
        <v>17.090285859761419</v>
      </c>
      <c r="G104" s="64">
        <v>952.4</v>
      </c>
      <c r="H104" s="65">
        <v>17.00540006967832</v>
      </c>
      <c r="I104" s="66">
        <v>2.1801763964720706</v>
      </c>
      <c r="J104" s="45">
        <v>4.9916961515334111E-3</v>
      </c>
    </row>
    <row r="105" spans="1:10" x14ac:dyDescent="0.4">
      <c r="A105" s="44" t="s">
        <v>253</v>
      </c>
      <c r="B105" s="110">
        <v>15</v>
      </c>
      <c r="C105" s="61">
        <v>146</v>
      </c>
      <c r="D105" s="62">
        <v>15</v>
      </c>
      <c r="E105" s="61">
        <v>146</v>
      </c>
      <c r="F105" s="62">
        <v>15</v>
      </c>
      <c r="G105" s="61">
        <v>13</v>
      </c>
      <c r="H105" s="62">
        <v>20</v>
      </c>
      <c r="I105" s="63">
        <v>10.23076923076923</v>
      </c>
      <c r="J105" s="46">
        <v>-0.25</v>
      </c>
    </row>
    <row r="106" spans="1:10" ht="19.5" thickBot="1" x14ac:dyDescent="0.45">
      <c r="A106" s="53" t="s">
        <v>254</v>
      </c>
      <c r="B106" s="52">
        <v>15</v>
      </c>
      <c r="C106" s="51">
        <v>146</v>
      </c>
      <c r="D106" s="41">
        <v>15</v>
      </c>
      <c r="E106" s="51">
        <v>187</v>
      </c>
      <c r="F106" s="41">
        <v>15</v>
      </c>
      <c r="G106" s="51">
        <v>60</v>
      </c>
      <c r="H106" s="41">
        <v>20</v>
      </c>
      <c r="I106" s="40">
        <v>2.1166666666666667</v>
      </c>
      <c r="J106" s="37">
        <v>-0.25</v>
      </c>
    </row>
    <row r="108" spans="1:10" ht="23.25" thickBot="1" x14ac:dyDescent="0.45">
      <c r="A108" s="118" t="str">
        <f>"Prisrapport fryst-omsetning uke "&amp;MID(A2,14,2)</f>
        <v>Prisrapport fryst-omsetning uke 12</v>
      </c>
      <c r="B108" s="119"/>
      <c r="C108" s="119"/>
      <c r="D108" s="119"/>
      <c r="E108" s="119"/>
      <c r="F108" s="119"/>
      <c r="G108" s="119"/>
      <c r="H108" s="119"/>
      <c r="I108" s="119"/>
      <c r="J108" s="119"/>
    </row>
    <row r="109" spans="1:10" x14ac:dyDescent="0.4">
      <c r="A109" s="55" t="s">
        <v>146</v>
      </c>
      <c r="B109" s="54" t="s">
        <v>147</v>
      </c>
      <c r="C109" s="108" t="str">
        <f>"Uke "&amp;MID(A2,14,7)</f>
        <v>Uke 12 2026</v>
      </c>
      <c r="D109" s="108"/>
      <c r="E109" s="108" t="s">
        <v>148</v>
      </c>
      <c r="F109" s="108"/>
      <c r="G109" s="108" t="s">
        <v>149</v>
      </c>
      <c r="H109" s="108"/>
      <c r="I109" s="108" t="s">
        <v>150</v>
      </c>
      <c r="J109" s="109"/>
    </row>
    <row r="110" spans="1:10" x14ac:dyDescent="0.4">
      <c r="A110" s="49" t="s">
        <v>151</v>
      </c>
      <c r="B110" s="48" t="s">
        <v>152</v>
      </c>
      <c r="C110" s="48" t="s">
        <v>4</v>
      </c>
      <c r="D110" s="48" t="s">
        <v>153</v>
      </c>
      <c r="E110" s="48" t="s">
        <v>4</v>
      </c>
      <c r="F110" s="48" t="s">
        <v>153</v>
      </c>
      <c r="G110" s="48" t="s">
        <v>4</v>
      </c>
      <c r="H110" s="48" t="s">
        <v>153</v>
      </c>
      <c r="I110" s="48" t="s">
        <v>154</v>
      </c>
      <c r="J110" s="47" t="s">
        <v>155</v>
      </c>
    </row>
    <row r="111" spans="1:10" ht="19.5" thickBot="1" x14ac:dyDescent="0.45">
      <c r="A111" s="107" t="s">
        <v>156</v>
      </c>
      <c r="B111" s="43"/>
      <c r="C111" s="48" t="s">
        <v>157</v>
      </c>
      <c r="D111" s="48" t="s">
        <v>152</v>
      </c>
      <c r="E111" s="48" t="s">
        <v>157</v>
      </c>
      <c r="F111" s="48" t="s">
        <v>152</v>
      </c>
      <c r="G111" s="48" t="s">
        <v>157</v>
      </c>
      <c r="H111" s="48" t="s">
        <v>152</v>
      </c>
      <c r="I111" s="48" t="s">
        <v>158</v>
      </c>
      <c r="J111" s="47" t="s">
        <v>159</v>
      </c>
    </row>
    <row r="112" spans="1:10" x14ac:dyDescent="0.4">
      <c r="A112" s="112" t="s">
        <v>255</v>
      </c>
      <c r="B112" s="113">
        <v>73.75</v>
      </c>
      <c r="C112" s="114">
        <v>32841.1</v>
      </c>
      <c r="D112" s="115">
        <v>108.39935324746506</v>
      </c>
      <c r="E112" s="114">
        <v>416150.3</v>
      </c>
      <c r="F112" s="115">
        <v>108.41009654929796</v>
      </c>
      <c r="G112" s="114">
        <v>548499.9</v>
      </c>
      <c r="H112" s="115">
        <v>98.22916031411134</v>
      </c>
      <c r="I112" s="116">
        <v>-0.24129375411007373</v>
      </c>
      <c r="J112" s="117">
        <v>0.10364474462197001</v>
      </c>
    </row>
    <row r="113" spans="1:10" x14ac:dyDescent="0.4">
      <c r="A113" s="42" t="s">
        <v>256</v>
      </c>
      <c r="B113" s="111">
        <v>71.25</v>
      </c>
      <c r="C113" s="64">
        <v>119262</v>
      </c>
      <c r="D113" s="65">
        <v>97.765814760778795</v>
      </c>
      <c r="E113" s="64">
        <v>1221985.1000000001</v>
      </c>
      <c r="F113" s="65">
        <v>101.69188895150558</v>
      </c>
      <c r="G113" s="64" t="s">
        <v>349</v>
      </c>
      <c r="H113" s="65" t="s">
        <v>349</v>
      </c>
      <c r="I113" s="66" t="s">
        <v>349</v>
      </c>
      <c r="J113" s="45" t="s">
        <v>349</v>
      </c>
    </row>
    <row r="114" spans="1:10" x14ac:dyDescent="0.4">
      <c r="A114" s="42" t="s">
        <v>257</v>
      </c>
      <c r="B114" s="111">
        <v>68.75</v>
      </c>
      <c r="C114" s="64">
        <v>189801</v>
      </c>
      <c r="D114" s="65">
        <v>97.757009420392933</v>
      </c>
      <c r="E114" s="64">
        <v>2678654.9</v>
      </c>
      <c r="F114" s="65">
        <v>102.92540555196952</v>
      </c>
      <c r="G114" s="64" t="s">
        <v>349</v>
      </c>
      <c r="H114" s="65" t="s">
        <v>349</v>
      </c>
      <c r="I114" s="66" t="s">
        <v>349</v>
      </c>
      <c r="J114" s="45" t="s">
        <v>349</v>
      </c>
    </row>
    <row r="115" spans="1:10" x14ac:dyDescent="0.4">
      <c r="A115" s="42" t="s">
        <v>258</v>
      </c>
      <c r="B115" s="111">
        <v>66.25</v>
      </c>
      <c r="C115" s="64">
        <v>54043.5</v>
      </c>
      <c r="D115" s="65">
        <v>90.991438285825296</v>
      </c>
      <c r="E115" s="64">
        <v>2635043.2999999998</v>
      </c>
      <c r="F115" s="65">
        <v>102.28006951119308</v>
      </c>
      <c r="G115" s="64">
        <v>3969312</v>
      </c>
      <c r="H115" s="65">
        <v>77.453187100182618</v>
      </c>
      <c r="I115" s="66">
        <v>-0.33614608778549032</v>
      </c>
      <c r="J115" s="45">
        <v>0.32054048826806669</v>
      </c>
    </row>
    <row r="116" spans="1:10" x14ac:dyDescent="0.4">
      <c r="A116" s="42" t="s">
        <v>259</v>
      </c>
      <c r="B116" s="111">
        <v>63.75</v>
      </c>
      <c r="C116" s="64">
        <v>129195</v>
      </c>
      <c r="D116" s="65">
        <v>94.985698362939743</v>
      </c>
      <c r="E116" s="64">
        <v>902728.5</v>
      </c>
      <c r="F116" s="65">
        <v>97.849886726740138</v>
      </c>
      <c r="G116" s="64">
        <v>479224.5</v>
      </c>
      <c r="H116" s="65">
        <v>74.464835531155018</v>
      </c>
      <c r="I116" s="66">
        <v>0.8837277726827405</v>
      </c>
      <c r="J116" s="45">
        <v>0.31404153421921077</v>
      </c>
    </row>
    <row r="117" spans="1:10" x14ac:dyDescent="0.4">
      <c r="A117" s="44" t="s">
        <v>260</v>
      </c>
      <c r="B117" s="110" t="s">
        <v>349</v>
      </c>
      <c r="C117" s="61" t="s">
        <v>349</v>
      </c>
      <c r="D117" s="62" t="s">
        <v>349</v>
      </c>
      <c r="E117" s="61">
        <v>9853.5</v>
      </c>
      <c r="F117" s="62">
        <v>193.83513971438558</v>
      </c>
      <c r="G117" s="61">
        <v>386068.7</v>
      </c>
      <c r="H117" s="62">
        <v>147.01211260915585</v>
      </c>
      <c r="I117" s="63">
        <v>-0.97447734043189727</v>
      </c>
      <c r="J117" s="46">
        <v>0.31849775011201092</v>
      </c>
    </row>
    <row r="118" spans="1:10" x14ac:dyDescent="0.4">
      <c r="A118" s="44" t="s">
        <v>261</v>
      </c>
      <c r="B118" s="110" t="s">
        <v>349</v>
      </c>
      <c r="C118" s="61" t="s">
        <v>349</v>
      </c>
      <c r="D118" s="62" t="s">
        <v>349</v>
      </c>
      <c r="E118" s="61">
        <v>2366</v>
      </c>
      <c r="F118" s="62">
        <v>165</v>
      </c>
      <c r="G118" s="61" t="s">
        <v>349</v>
      </c>
      <c r="H118" s="62" t="s">
        <v>349</v>
      </c>
      <c r="I118" s="63" t="s">
        <v>349</v>
      </c>
      <c r="J118" s="46" t="s">
        <v>349</v>
      </c>
    </row>
    <row r="119" spans="1:10" x14ac:dyDescent="0.4">
      <c r="A119" s="44" t="s">
        <v>262</v>
      </c>
      <c r="B119" s="110">
        <v>120.7</v>
      </c>
      <c r="C119" s="61">
        <v>18566.8</v>
      </c>
      <c r="D119" s="62">
        <v>179.91999969407732</v>
      </c>
      <c r="E119" s="61">
        <v>216649.9</v>
      </c>
      <c r="F119" s="62">
        <v>186.09968919225378</v>
      </c>
      <c r="G119" s="61">
        <v>346258</v>
      </c>
      <c r="H119" s="62">
        <v>144.22358437949569</v>
      </c>
      <c r="I119" s="63">
        <v>-0.37431077404709784</v>
      </c>
      <c r="J119" s="46">
        <v>0.29035545741651686</v>
      </c>
    </row>
    <row r="120" spans="1:10" x14ac:dyDescent="0.4">
      <c r="A120" s="44" t="s">
        <v>263</v>
      </c>
      <c r="B120" s="110" t="s">
        <v>349</v>
      </c>
      <c r="C120" s="61" t="s">
        <v>349</v>
      </c>
      <c r="D120" s="62" t="s">
        <v>349</v>
      </c>
      <c r="E120" s="61" t="s">
        <v>349</v>
      </c>
      <c r="F120" s="62" t="s">
        <v>349</v>
      </c>
      <c r="G120" s="61" t="s">
        <v>349</v>
      </c>
      <c r="H120" s="62" t="s">
        <v>349</v>
      </c>
      <c r="I120" s="63" t="s">
        <v>349</v>
      </c>
      <c r="J120" s="46" t="s">
        <v>349</v>
      </c>
    </row>
    <row r="121" spans="1:10" x14ac:dyDescent="0.4">
      <c r="A121" s="42" t="s">
        <v>264</v>
      </c>
      <c r="B121" s="111">
        <v>27.099999999999998</v>
      </c>
      <c r="C121" s="64">
        <v>60541</v>
      </c>
      <c r="D121" s="65">
        <v>48.30002452893298</v>
      </c>
      <c r="E121" s="64">
        <v>682984.1</v>
      </c>
      <c r="F121" s="65">
        <v>45.353130372097802</v>
      </c>
      <c r="G121" s="64">
        <v>3217637.3</v>
      </c>
      <c r="H121" s="65">
        <v>29.468571717230716</v>
      </c>
      <c r="I121" s="66">
        <v>-0.78773738730589671</v>
      </c>
      <c r="J121" s="45">
        <v>0.53903388353155723</v>
      </c>
    </row>
    <row r="122" spans="1:10" x14ac:dyDescent="0.4">
      <c r="A122" s="42" t="s">
        <v>265</v>
      </c>
      <c r="B122" s="111">
        <v>26.099999999999998</v>
      </c>
      <c r="C122" s="64">
        <v>101733.5</v>
      </c>
      <c r="D122" s="65">
        <v>43.555140131107514</v>
      </c>
      <c r="E122" s="64">
        <v>1583122.3</v>
      </c>
      <c r="F122" s="65">
        <v>44.917405949715921</v>
      </c>
      <c r="G122" s="64">
        <v>5545768.9000000004</v>
      </c>
      <c r="H122" s="65">
        <v>29.355804369745286</v>
      </c>
      <c r="I122" s="66">
        <v>-0.71453511162356587</v>
      </c>
      <c r="J122" s="45">
        <v>0.53010305505403732</v>
      </c>
    </row>
    <row r="123" spans="1:10" x14ac:dyDescent="0.4">
      <c r="A123" s="42" t="s">
        <v>266</v>
      </c>
      <c r="B123" s="111">
        <v>24</v>
      </c>
      <c r="C123" s="64">
        <v>10905.5</v>
      </c>
      <c r="D123" s="65">
        <v>37.309891062144096</v>
      </c>
      <c r="E123" s="64">
        <v>1871715.7</v>
      </c>
      <c r="F123" s="65">
        <v>32.426128614878571</v>
      </c>
      <c r="G123" s="64">
        <v>1973330.3</v>
      </c>
      <c r="H123" s="65">
        <v>26.566940063087173</v>
      </c>
      <c r="I123" s="66">
        <v>-5.149396428970867E-2</v>
      </c>
      <c r="J123" s="45">
        <v>0.22054435090672386</v>
      </c>
    </row>
    <row r="124" spans="1:10" x14ac:dyDescent="0.4">
      <c r="A124" s="44" t="s">
        <v>267</v>
      </c>
      <c r="B124" s="110" t="s">
        <v>349</v>
      </c>
      <c r="C124" s="61" t="s">
        <v>349</v>
      </c>
      <c r="D124" s="62" t="s">
        <v>349</v>
      </c>
      <c r="E124" s="61">
        <v>461521.9</v>
      </c>
      <c r="F124" s="62">
        <v>77.473998372862098</v>
      </c>
      <c r="G124" s="61">
        <v>733057.8</v>
      </c>
      <c r="H124" s="62">
        <v>58.350671660689606</v>
      </c>
      <c r="I124" s="63">
        <v>-0.37041540244166288</v>
      </c>
      <c r="J124" s="46">
        <v>0.32773104692564708</v>
      </c>
    </row>
    <row r="125" spans="1:10" x14ac:dyDescent="0.4">
      <c r="A125" s="42" t="s">
        <v>268</v>
      </c>
      <c r="B125" s="111" t="s">
        <v>349</v>
      </c>
      <c r="C125" s="64" t="s">
        <v>349</v>
      </c>
      <c r="D125" s="65" t="s">
        <v>349</v>
      </c>
      <c r="E125" s="64" t="s">
        <v>349</v>
      </c>
      <c r="F125" s="65" t="s">
        <v>349</v>
      </c>
      <c r="G125" s="64" t="s">
        <v>349</v>
      </c>
      <c r="H125" s="65" t="s">
        <v>349</v>
      </c>
      <c r="I125" s="66" t="s">
        <v>349</v>
      </c>
      <c r="J125" s="45" t="s">
        <v>349</v>
      </c>
    </row>
    <row r="126" spans="1:10" ht="19.5" thickBot="1" x14ac:dyDescent="0.45">
      <c r="A126" s="50" t="s">
        <v>269</v>
      </c>
      <c r="B126" s="39" t="s">
        <v>349</v>
      </c>
      <c r="C126" s="38" t="s">
        <v>349</v>
      </c>
      <c r="D126" s="58" t="s">
        <v>349</v>
      </c>
      <c r="E126" s="38">
        <v>862.4</v>
      </c>
      <c r="F126" s="58">
        <v>23.820797773654917</v>
      </c>
      <c r="G126" s="38">
        <v>10897.6</v>
      </c>
      <c r="H126" s="58">
        <v>23.763808545000732</v>
      </c>
      <c r="I126" s="57">
        <v>-0.92086330935251803</v>
      </c>
      <c r="J126" s="56">
        <v>2.3981521541997989E-3</v>
      </c>
    </row>
    <row r="127" spans="1:10" x14ac:dyDescent="0.4">
      <c r="A127" s="112" t="s">
        <v>270</v>
      </c>
      <c r="B127" s="113" t="s">
        <v>349</v>
      </c>
      <c r="C127" s="114" t="s">
        <v>349</v>
      </c>
      <c r="D127" s="115" t="s">
        <v>349</v>
      </c>
      <c r="E127" s="114">
        <v>975040.5</v>
      </c>
      <c r="F127" s="115">
        <v>76.771812996485792</v>
      </c>
      <c r="G127" s="114">
        <v>964557.7</v>
      </c>
      <c r="H127" s="115">
        <v>64.399109409440001</v>
      </c>
      <c r="I127" s="116">
        <v>1.0867986435648222E-2</v>
      </c>
      <c r="J127" s="117">
        <v>0.1921253834176801</v>
      </c>
    </row>
    <row r="128" spans="1:10" x14ac:dyDescent="0.4">
      <c r="A128" s="42" t="s">
        <v>271</v>
      </c>
      <c r="B128" s="111">
        <v>31</v>
      </c>
      <c r="C128" s="64">
        <v>572874.4</v>
      </c>
      <c r="D128" s="65">
        <v>74.677990498440849</v>
      </c>
      <c r="E128" s="64">
        <v>3027114.5</v>
      </c>
      <c r="F128" s="65">
        <v>74.183077868826487</v>
      </c>
      <c r="G128" s="64">
        <v>2772193.2</v>
      </c>
      <c r="H128" s="65">
        <v>59.035381332008164</v>
      </c>
      <c r="I128" s="66">
        <v>9.1956541845640408E-2</v>
      </c>
      <c r="J128" s="45">
        <v>0.25658674840481555</v>
      </c>
    </row>
    <row r="129" spans="1:10" x14ac:dyDescent="0.4">
      <c r="A129" s="42" t="s">
        <v>272</v>
      </c>
      <c r="B129" s="111">
        <v>27</v>
      </c>
      <c r="C129" s="64">
        <v>170774.8</v>
      </c>
      <c r="D129" s="65">
        <v>73.557037923628073</v>
      </c>
      <c r="E129" s="64">
        <v>1033114.6</v>
      </c>
      <c r="F129" s="65">
        <v>72.546730773139771</v>
      </c>
      <c r="G129" s="64">
        <v>833751.9</v>
      </c>
      <c r="H129" s="65">
        <v>55.076042668038646</v>
      </c>
      <c r="I129" s="66">
        <v>0.23911513724886257</v>
      </c>
      <c r="J129" s="45">
        <v>0.31721030158979807</v>
      </c>
    </row>
    <row r="130" spans="1:10" x14ac:dyDescent="0.4">
      <c r="A130" s="44" t="s">
        <v>273</v>
      </c>
      <c r="B130" s="110" t="s">
        <v>349</v>
      </c>
      <c r="C130" s="61" t="s">
        <v>349</v>
      </c>
      <c r="D130" s="62" t="s">
        <v>349</v>
      </c>
      <c r="E130" s="61">
        <v>2220.6999999999998</v>
      </c>
      <c r="F130" s="62">
        <v>73</v>
      </c>
      <c r="G130" s="61" t="s">
        <v>349</v>
      </c>
      <c r="H130" s="62" t="s">
        <v>349</v>
      </c>
      <c r="I130" s="63" t="s">
        <v>349</v>
      </c>
      <c r="J130" s="46" t="s">
        <v>349</v>
      </c>
    </row>
    <row r="131" spans="1:10" x14ac:dyDescent="0.4">
      <c r="A131" s="44" t="s">
        <v>274</v>
      </c>
      <c r="B131" s="110" t="s">
        <v>349</v>
      </c>
      <c r="C131" s="61" t="s">
        <v>349</v>
      </c>
      <c r="D131" s="62" t="s">
        <v>349</v>
      </c>
      <c r="E131" s="61">
        <v>3812.6</v>
      </c>
      <c r="F131" s="62">
        <v>58.42331560283688</v>
      </c>
      <c r="G131" s="61" t="s">
        <v>349</v>
      </c>
      <c r="H131" s="62" t="s">
        <v>349</v>
      </c>
      <c r="I131" s="63" t="s">
        <v>349</v>
      </c>
      <c r="J131" s="46" t="s">
        <v>349</v>
      </c>
    </row>
    <row r="132" spans="1:10" x14ac:dyDescent="0.4">
      <c r="A132" s="42" t="s">
        <v>275</v>
      </c>
      <c r="B132" s="111" t="s">
        <v>349</v>
      </c>
      <c r="C132" s="64" t="s">
        <v>349</v>
      </c>
      <c r="D132" s="65" t="s">
        <v>349</v>
      </c>
      <c r="E132" s="64" t="s">
        <v>349</v>
      </c>
      <c r="F132" s="65" t="s">
        <v>349</v>
      </c>
      <c r="G132" s="64">
        <v>92984.5</v>
      </c>
      <c r="H132" s="65">
        <v>85.38358118135946</v>
      </c>
      <c r="I132" s="66" t="s">
        <v>349</v>
      </c>
      <c r="J132" s="45" t="s">
        <v>349</v>
      </c>
    </row>
    <row r="133" spans="1:10" x14ac:dyDescent="0.4">
      <c r="A133" s="44" t="s">
        <v>276</v>
      </c>
      <c r="B133" s="110">
        <v>67.06</v>
      </c>
      <c r="C133" s="61">
        <v>4014.4</v>
      </c>
      <c r="D133" s="62">
        <v>161.47000611807894</v>
      </c>
      <c r="E133" s="61">
        <v>63410.5</v>
      </c>
      <c r="F133" s="62">
        <v>158.0068346978199</v>
      </c>
      <c r="G133" s="61">
        <v>115091.4</v>
      </c>
      <c r="H133" s="62">
        <v>101.49661554958642</v>
      </c>
      <c r="I133" s="63">
        <v>-0.44904223947228028</v>
      </c>
      <c r="J133" s="46">
        <v>0.55676949267953935</v>
      </c>
    </row>
    <row r="134" spans="1:10" x14ac:dyDescent="0.4">
      <c r="A134" s="42" t="s">
        <v>277</v>
      </c>
      <c r="B134" s="111" t="s">
        <v>349</v>
      </c>
      <c r="C134" s="64" t="s">
        <v>349</v>
      </c>
      <c r="D134" s="65" t="s">
        <v>349</v>
      </c>
      <c r="E134" s="64">
        <v>3613</v>
      </c>
      <c r="F134" s="65">
        <v>88.917520066426789</v>
      </c>
      <c r="G134" s="64">
        <v>3266</v>
      </c>
      <c r="H134" s="65">
        <v>73.064543784445803</v>
      </c>
      <c r="I134" s="66">
        <v>0.10624617268830373</v>
      </c>
      <c r="J134" s="45">
        <v>0.21697222018863566</v>
      </c>
    </row>
    <row r="135" spans="1:10" x14ac:dyDescent="0.4">
      <c r="A135" s="44" t="s">
        <v>278</v>
      </c>
      <c r="B135" s="110" t="s">
        <v>349</v>
      </c>
      <c r="C135" s="61" t="s">
        <v>349</v>
      </c>
      <c r="D135" s="62" t="s">
        <v>349</v>
      </c>
      <c r="E135" s="61">
        <v>48429.7</v>
      </c>
      <c r="F135" s="62">
        <v>102.75182749992463</v>
      </c>
      <c r="G135" s="61">
        <v>115254.1</v>
      </c>
      <c r="H135" s="62">
        <v>91.110483272317296</v>
      </c>
      <c r="I135" s="63">
        <v>-0.57980063182134089</v>
      </c>
      <c r="J135" s="46">
        <v>0.12777173174257986</v>
      </c>
    </row>
    <row r="136" spans="1:10" x14ac:dyDescent="0.4">
      <c r="A136" s="44" t="s">
        <v>279</v>
      </c>
      <c r="B136" s="110" t="s">
        <v>349</v>
      </c>
      <c r="C136" s="61" t="s">
        <v>349</v>
      </c>
      <c r="D136" s="62" t="s">
        <v>349</v>
      </c>
      <c r="E136" s="61">
        <v>125970.3</v>
      </c>
      <c r="F136" s="62">
        <v>101.27533976194063</v>
      </c>
      <c r="G136" s="61">
        <v>233248.4</v>
      </c>
      <c r="H136" s="62">
        <v>85.635198705550224</v>
      </c>
      <c r="I136" s="63">
        <v>-0.45993070048926377</v>
      </c>
      <c r="J136" s="46">
        <v>0.18263682799601808</v>
      </c>
    </row>
    <row r="137" spans="1:10" x14ac:dyDescent="0.4">
      <c r="A137" s="44" t="s">
        <v>280</v>
      </c>
      <c r="B137" s="110" t="s">
        <v>349</v>
      </c>
      <c r="C137" s="61" t="s">
        <v>349</v>
      </c>
      <c r="D137" s="62" t="s">
        <v>349</v>
      </c>
      <c r="E137" s="61">
        <v>48168.4</v>
      </c>
      <c r="F137" s="62">
        <v>100.59577624878757</v>
      </c>
      <c r="G137" s="61">
        <v>80760</v>
      </c>
      <c r="H137" s="62">
        <v>83.343696104130871</v>
      </c>
      <c r="I137" s="63">
        <v>-0.40356116889549282</v>
      </c>
      <c r="J137" s="46">
        <v>0.20699922071012658</v>
      </c>
    </row>
    <row r="138" spans="1:10" x14ac:dyDescent="0.4">
      <c r="A138" s="42" t="s">
        <v>281</v>
      </c>
      <c r="B138" s="111" t="s">
        <v>349</v>
      </c>
      <c r="C138" s="64" t="s">
        <v>349</v>
      </c>
      <c r="D138" s="65" t="s">
        <v>349</v>
      </c>
      <c r="E138" s="64" t="s">
        <v>349</v>
      </c>
      <c r="F138" s="65" t="s">
        <v>349</v>
      </c>
      <c r="G138" s="64" t="s">
        <v>349</v>
      </c>
      <c r="H138" s="65" t="s">
        <v>349</v>
      </c>
      <c r="I138" s="66" t="s">
        <v>349</v>
      </c>
      <c r="J138" s="45" t="s">
        <v>349</v>
      </c>
    </row>
    <row r="139" spans="1:10" x14ac:dyDescent="0.4">
      <c r="A139" s="42" t="s">
        <v>282</v>
      </c>
      <c r="B139" s="111" t="s">
        <v>349</v>
      </c>
      <c r="C139" s="64" t="s">
        <v>349</v>
      </c>
      <c r="D139" s="65" t="s">
        <v>349</v>
      </c>
      <c r="E139" s="64" t="s">
        <v>349</v>
      </c>
      <c r="F139" s="65" t="s">
        <v>349</v>
      </c>
      <c r="G139" s="64" t="s">
        <v>349</v>
      </c>
      <c r="H139" s="65" t="s">
        <v>349</v>
      </c>
      <c r="I139" s="66" t="s">
        <v>349</v>
      </c>
      <c r="J139" s="45" t="s">
        <v>349</v>
      </c>
    </row>
    <row r="140" spans="1:10" ht="19.5" thickBot="1" x14ac:dyDescent="0.45">
      <c r="A140" s="50" t="s">
        <v>283</v>
      </c>
      <c r="B140" s="39" t="s">
        <v>349</v>
      </c>
      <c r="C140" s="38" t="s">
        <v>349</v>
      </c>
      <c r="D140" s="58" t="s">
        <v>349</v>
      </c>
      <c r="E140" s="38">
        <v>24109.8</v>
      </c>
      <c r="F140" s="58">
        <v>99.789800101535704</v>
      </c>
      <c r="G140" s="38">
        <v>63160</v>
      </c>
      <c r="H140" s="58">
        <v>82.488134008381579</v>
      </c>
      <c r="I140" s="57">
        <v>-0.61827422419252687</v>
      </c>
      <c r="J140" s="56">
        <v>0.20974733276662691</v>
      </c>
    </row>
    <row r="141" spans="1:10" x14ac:dyDescent="0.4">
      <c r="A141" s="112" t="s">
        <v>284</v>
      </c>
      <c r="B141" s="113" t="s">
        <v>349</v>
      </c>
      <c r="C141" s="114" t="s">
        <v>349</v>
      </c>
      <c r="D141" s="115" t="s">
        <v>349</v>
      </c>
      <c r="E141" s="114" t="s">
        <v>349</v>
      </c>
      <c r="F141" s="115" t="s">
        <v>349</v>
      </c>
      <c r="G141" s="114" t="s">
        <v>349</v>
      </c>
      <c r="H141" s="115" t="s">
        <v>349</v>
      </c>
      <c r="I141" s="116" t="s">
        <v>349</v>
      </c>
      <c r="J141" s="117" t="s">
        <v>349</v>
      </c>
    </row>
    <row r="142" spans="1:10" x14ac:dyDescent="0.4">
      <c r="A142" s="42" t="s">
        <v>285</v>
      </c>
      <c r="B142" s="111">
        <v>80</v>
      </c>
      <c r="C142" s="64">
        <v>225763.9</v>
      </c>
      <c r="D142" s="65">
        <v>184.219181676826</v>
      </c>
      <c r="E142" s="64">
        <v>1813436.5</v>
      </c>
      <c r="F142" s="65">
        <v>181.31667584416903</v>
      </c>
      <c r="G142" s="64">
        <v>2165034.4</v>
      </c>
      <c r="H142" s="65">
        <v>213.30058467720949</v>
      </c>
      <c r="I142" s="66">
        <v>-0.16239829722797935</v>
      </c>
      <c r="J142" s="45">
        <v>-0.14994759100844529</v>
      </c>
    </row>
    <row r="143" spans="1:10" x14ac:dyDescent="0.4">
      <c r="A143" s="44" t="s">
        <v>286</v>
      </c>
      <c r="B143" s="110" t="s">
        <v>349</v>
      </c>
      <c r="C143" s="61" t="s">
        <v>349</v>
      </c>
      <c r="D143" s="62" t="s">
        <v>349</v>
      </c>
      <c r="E143" s="61">
        <v>28595</v>
      </c>
      <c r="F143" s="62">
        <v>38.515664626682977</v>
      </c>
      <c r="G143" s="61">
        <v>32662</v>
      </c>
      <c r="H143" s="62">
        <v>28.526399485640805</v>
      </c>
      <c r="I143" s="63">
        <v>-0.12451778825546507</v>
      </c>
      <c r="J143" s="46">
        <v>0.35017616387481426</v>
      </c>
    </row>
    <row r="144" spans="1:10" x14ac:dyDescent="0.4">
      <c r="A144" s="44" t="s">
        <v>287</v>
      </c>
      <c r="B144" s="110" t="s">
        <v>349</v>
      </c>
      <c r="C144" s="61" t="s">
        <v>349</v>
      </c>
      <c r="D144" s="62" t="s">
        <v>349</v>
      </c>
      <c r="E144" s="61">
        <v>390269.6</v>
      </c>
      <c r="F144" s="62">
        <v>40.73945792857041</v>
      </c>
      <c r="G144" s="61">
        <v>255773</v>
      </c>
      <c r="H144" s="62">
        <v>23.663125153945103</v>
      </c>
      <c r="I144" s="63">
        <v>0.52584361914666511</v>
      </c>
      <c r="J144" s="46">
        <v>0.72164317534272726</v>
      </c>
    </row>
    <row r="145" spans="1:10" x14ac:dyDescent="0.4">
      <c r="A145" s="44" t="s">
        <v>288</v>
      </c>
      <c r="B145" s="110" t="s">
        <v>349</v>
      </c>
      <c r="C145" s="61" t="s">
        <v>349</v>
      </c>
      <c r="D145" s="62" t="s">
        <v>349</v>
      </c>
      <c r="E145" s="61">
        <v>113450.4</v>
      </c>
      <c r="F145" s="62">
        <v>29.038639493558424</v>
      </c>
      <c r="G145" s="61">
        <v>52402</v>
      </c>
      <c r="H145" s="62">
        <v>21.477790542345712</v>
      </c>
      <c r="I145" s="63">
        <v>1.1650013358268767</v>
      </c>
      <c r="J145" s="46">
        <v>0.35203104045109795</v>
      </c>
    </row>
    <row r="146" spans="1:10" x14ac:dyDescent="0.4">
      <c r="A146" s="42" t="s">
        <v>289</v>
      </c>
      <c r="B146" s="111" t="s">
        <v>349</v>
      </c>
      <c r="C146" s="64" t="s">
        <v>349</v>
      </c>
      <c r="D146" s="65" t="s">
        <v>349</v>
      </c>
      <c r="E146" s="64">
        <v>189819.4</v>
      </c>
      <c r="F146" s="65">
        <v>56.856106082296535</v>
      </c>
      <c r="G146" s="64">
        <v>143057.60000000001</v>
      </c>
      <c r="H146" s="65">
        <v>34.216938561810068</v>
      </c>
      <c r="I146" s="66">
        <v>0.32687393050072128</v>
      </c>
      <c r="J146" s="45">
        <v>0.66163626765120098</v>
      </c>
    </row>
    <row r="147" spans="1:10" x14ac:dyDescent="0.4">
      <c r="A147" s="42" t="s">
        <v>290</v>
      </c>
      <c r="B147" s="111" t="s">
        <v>349</v>
      </c>
      <c r="C147" s="64" t="s">
        <v>349</v>
      </c>
      <c r="D147" s="65" t="s">
        <v>349</v>
      </c>
      <c r="E147" s="64">
        <v>382.2</v>
      </c>
      <c r="F147" s="65">
        <v>42.153736263736263</v>
      </c>
      <c r="G147" s="64">
        <v>443.8</v>
      </c>
      <c r="H147" s="65">
        <v>23.62116719242902</v>
      </c>
      <c r="I147" s="66">
        <v>-0.13880126182965305</v>
      </c>
      <c r="J147" s="45">
        <v>0.78457465375577384</v>
      </c>
    </row>
    <row r="148" spans="1:10" x14ac:dyDescent="0.4">
      <c r="A148" s="42" t="s">
        <v>291</v>
      </c>
      <c r="B148" s="111" t="s">
        <v>349</v>
      </c>
      <c r="C148" s="64" t="s">
        <v>349</v>
      </c>
      <c r="D148" s="65" t="s">
        <v>349</v>
      </c>
      <c r="E148" s="64">
        <v>12836.6</v>
      </c>
      <c r="F148" s="65">
        <v>56.451483258806853</v>
      </c>
      <c r="G148" s="64">
        <v>2469.6</v>
      </c>
      <c r="H148" s="65">
        <v>41.047619047619051</v>
      </c>
      <c r="I148" s="66">
        <v>4.1978458049886624</v>
      </c>
      <c r="J148" s="45">
        <v>0.37526815363682575</v>
      </c>
    </row>
    <row r="149" spans="1:10" x14ac:dyDescent="0.4">
      <c r="A149" s="42" t="s">
        <v>292</v>
      </c>
      <c r="B149" s="111" t="s">
        <v>225</v>
      </c>
      <c r="C149" s="64">
        <v>6602.4</v>
      </c>
      <c r="D149" s="65">
        <v>53.379198473282443</v>
      </c>
      <c r="E149" s="64">
        <v>58866.3</v>
      </c>
      <c r="F149" s="65">
        <v>50.196737959393353</v>
      </c>
      <c r="G149" s="64">
        <v>94666.6</v>
      </c>
      <c r="H149" s="65">
        <v>31.764425087623298</v>
      </c>
      <c r="I149" s="66">
        <v>-0.37817244941721789</v>
      </c>
      <c r="J149" s="45">
        <v>0.58028164592697218</v>
      </c>
    </row>
    <row r="150" spans="1:10" x14ac:dyDescent="0.4">
      <c r="A150" s="44" t="s">
        <v>293</v>
      </c>
      <c r="B150" s="110" t="s">
        <v>349</v>
      </c>
      <c r="C150" s="61" t="s">
        <v>349</v>
      </c>
      <c r="D150" s="62" t="s">
        <v>349</v>
      </c>
      <c r="E150" s="61">
        <v>152409.79999999999</v>
      </c>
      <c r="F150" s="62">
        <v>33.805463196526979</v>
      </c>
      <c r="G150" s="61">
        <v>79943.5</v>
      </c>
      <c r="H150" s="62">
        <v>36.349810526315792</v>
      </c>
      <c r="I150" s="63">
        <v>0.90646894369148201</v>
      </c>
      <c r="J150" s="46">
        <v>-6.9996164847869261E-2</v>
      </c>
    </row>
    <row r="151" spans="1:10" x14ac:dyDescent="0.4">
      <c r="A151" s="44" t="s">
        <v>294</v>
      </c>
      <c r="B151" s="110">
        <v>15</v>
      </c>
      <c r="C151" s="61">
        <v>34.700000000000003</v>
      </c>
      <c r="D151" s="62">
        <v>1</v>
      </c>
      <c r="E151" s="61">
        <v>15480.8</v>
      </c>
      <c r="F151" s="62">
        <v>20.635445534001278</v>
      </c>
      <c r="G151" s="61">
        <v>44240.2</v>
      </c>
      <c r="H151" s="62">
        <v>28.762570863792334</v>
      </c>
      <c r="I151" s="63">
        <v>-0.6500739146748884</v>
      </c>
      <c r="J151" s="46">
        <v>-0.28255907193685043</v>
      </c>
    </row>
    <row r="152" spans="1:10" x14ac:dyDescent="0.4">
      <c r="A152" s="44" t="s">
        <v>295</v>
      </c>
      <c r="B152" s="110" t="s">
        <v>349</v>
      </c>
      <c r="C152" s="61" t="s">
        <v>349</v>
      </c>
      <c r="D152" s="62" t="s">
        <v>349</v>
      </c>
      <c r="E152" s="61">
        <v>52100.1</v>
      </c>
      <c r="F152" s="62">
        <v>20.86706413301663</v>
      </c>
      <c r="G152" s="61">
        <v>44315</v>
      </c>
      <c r="H152" s="62">
        <v>32.275216517109136</v>
      </c>
      <c r="I152" s="63">
        <v>0.17567640753695135</v>
      </c>
      <c r="J152" s="46">
        <v>-0.353464782429733</v>
      </c>
    </row>
    <row r="153" spans="1:10" ht="19.5" thickBot="1" x14ac:dyDescent="0.45">
      <c r="A153" s="50" t="s">
        <v>296</v>
      </c>
      <c r="B153" s="39" t="s">
        <v>349</v>
      </c>
      <c r="C153" s="38" t="s">
        <v>349</v>
      </c>
      <c r="D153" s="58" t="s">
        <v>349</v>
      </c>
      <c r="E153" s="38" t="s">
        <v>349</v>
      </c>
      <c r="F153" s="58" t="s">
        <v>349</v>
      </c>
      <c r="G153" s="38">
        <v>166.9</v>
      </c>
      <c r="H153" s="58">
        <v>90</v>
      </c>
      <c r="I153" s="57" t="s">
        <v>349</v>
      </c>
      <c r="J153" s="56" t="s">
        <v>349</v>
      </c>
    </row>
    <row r="154" spans="1:10" x14ac:dyDescent="0.4">
      <c r="A154" s="112" t="s">
        <v>297</v>
      </c>
      <c r="B154" s="113" t="s">
        <v>349</v>
      </c>
      <c r="C154" s="114" t="s">
        <v>349</v>
      </c>
      <c r="D154" s="115" t="s">
        <v>349</v>
      </c>
      <c r="E154" s="114" t="s">
        <v>349</v>
      </c>
      <c r="F154" s="115" t="s">
        <v>349</v>
      </c>
      <c r="G154" s="114" t="s">
        <v>349</v>
      </c>
      <c r="H154" s="115" t="s">
        <v>349</v>
      </c>
      <c r="I154" s="116" t="s">
        <v>349</v>
      </c>
      <c r="J154" s="117" t="s">
        <v>349</v>
      </c>
    </row>
    <row r="155" spans="1:10" x14ac:dyDescent="0.4">
      <c r="A155" s="42" t="s">
        <v>298</v>
      </c>
      <c r="B155" s="111" t="s">
        <v>349</v>
      </c>
      <c r="C155" s="64" t="s">
        <v>349</v>
      </c>
      <c r="D155" s="65" t="s">
        <v>349</v>
      </c>
      <c r="E155" s="64">
        <v>199.8</v>
      </c>
      <c r="F155" s="65">
        <v>130.39121621621624</v>
      </c>
      <c r="G155" s="64">
        <v>67.5</v>
      </c>
      <c r="H155" s="65">
        <v>123.15</v>
      </c>
      <c r="I155" s="66">
        <v>1.9600000000000002</v>
      </c>
      <c r="J155" s="45">
        <v>5.8799969274999836E-2</v>
      </c>
    </row>
    <row r="156" spans="1:10" x14ac:dyDescent="0.4">
      <c r="A156" s="42" t="s">
        <v>299</v>
      </c>
      <c r="B156" s="111" t="s">
        <v>349</v>
      </c>
      <c r="C156" s="64" t="s">
        <v>349</v>
      </c>
      <c r="D156" s="65" t="s">
        <v>349</v>
      </c>
      <c r="E156" s="64">
        <v>89.2</v>
      </c>
      <c r="F156" s="65">
        <v>116.33787878787878</v>
      </c>
      <c r="G156" s="64">
        <v>39.200000000000003</v>
      </c>
      <c r="H156" s="65">
        <v>90</v>
      </c>
      <c r="I156" s="66">
        <v>1.2755102040816326</v>
      </c>
      <c r="J156" s="45">
        <v>0.29264309764309754</v>
      </c>
    </row>
    <row r="157" spans="1:10" x14ac:dyDescent="0.4">
      <c r="A157" s="42" t="s">
        <v>300</v>
      </c>
      <c r="B157" s="111" t="s">
        <v>349</v>
      </c>
      <c r="C157" s="64" t="s">
        <v>349</v>
      </c>
      <c r="D157" s="65" t="s">
        <v>349</v>
      </c>
      <c r="E157" s="64" t="s">
        <v>349</v>
      </c>
      <c r="F157" s="65" t="s">
        <v>349</v>
      </c>
      <c r="G157" s="64" t="s">
        <v>349</v>
      </c>
      <c r="H157" s="65" t="s">
        <v>349</v>
      </c>
      <c r="I157" s="66" t="s">
        <v>349</v>
      </c>
      <c r="J157" s="45" t="s">
        <v>349</v>
      </c>
    </row>
    <row r="158" spans="1:10" x14ac:dyDescent="0.4">
      <c r="A158" s="44" t="s">
        <v>301</v>
      </c>
      <c r="B158" s="110" t="s">
        <v>349</v>
      </c>
      <c r="C158" s="61" t="s">
        <v>349</v>
      </c>
      <c r="D158" s="62" t="s">
        <v>349</v>
      </c>
      <c r="E158" s="61">
        <v>336.2</v>
      </c>
      <c r="F158" s="62">
        <v>93.132530120481931</v>
      </c>
      <c r="G158" s="61">
        <v>143.1</v>
      </c>
      <c r="H158" s="62">
        <v>0</v>
      </c>
      <c r="I158" s="63">
        <v>1.3494060097833682</v>
      </c>
      <c r="J158" s="46" t="s">
        <v>349</v>
      </c>
    </row>
    <row r="159" spans="1:10" x14ac:dyDescent="0.4">
      <c r="A159" s="44" t="s">
        <v>302</v>
      </c>
      <c r="B159" s="110" t="s">
        <v>349</v>
      </c>
      <c r="C159" s="61" t="s">
        <v>349</v>
      </c>
      <c r="D159" s="62" t="s">
        <v>349</v>
      </c>
      <c r="E159" s="61">
        <v>202.5</v>
      </c>
      <c r="F159" s="62">
        <v>100</v>
      </c>
      <c r="G159" s="61">
        <v>135</v>
      </c>
      <c r="H159" s="62">
        <v>72.853999999999999</v>
      </c>
      <c r="I159" s="63">
        <v>0.5</v>
      </c>
      <c r="J159" s="46">
        <v>0.37260823015894806</v>
      </c>
    </row>
    <row r="160" spans="1:10" x14ac:dyDescent="0.4">
      <c r="A160" s="44" t="s">
        <v>303</v>
      </c>
      <c r="B160" s="110" t="s">
        <v>349</v>
      </c>
      <c r="C160" s="61" t="s">
        <v>349</v>
      </c>
      <c r="D160" s="62" t="s">
        <v>349</v>
      </c>
      <c r="E160" s="61">
        <v>1772.6</v>
      </c>
      <c r="F160" s="62">
        <v>99.960396039603964</v>
      </c>
      <c r="G160" s="61">
        <v>379.4</v>
      </c>
      <c r="H160" s="62">
        <v>98.793238434163698</v>
      </c>
      <c r="I160" s="63">
        <v>3.6721138639957824</v>
      </c>
      <c r="J160" s="46">
        <v>1.1814144610899318E-2</v>
      </c>
    </row>
    <row r="161" spans="1:10" x14ac:dyDescent="0.4">
      <c r="A161" s="44" t="s">
        <v>304</v>
      </c>
      <c r="B161" s="110" t="s">
        <v>349</v>
      </c>
      <c r="C161" s="61" t="s">
        <v>349</v>
      </c>
      <c r="D161" s="62" t="s">
        <v>349</v>
      </c>
      <c r="E161" s="61" t="s">
        <v>349</v>
      </c>
      <c r="F161" s="62" t="s">
        <v>349</v>
      </c>
      <c r="G161" s="61" t="s">
        <v>349</v>
      </c>
      <c r="H161" s="62" t="s">
        <v>349</v>
      </c>
      <c r="I161" s="63" t="s">
        <v>349</v>
      </c>
      <c r="J161" s="46" t="s">
        <v>349</v>
      </c>
    </row>
    <row r="162" spans="1:10" x14ac:dyDescent="0.4">
      <c r="A162" s="42" t="s">
        <v>305</v>
      </c>
      <c r="B162" s="111" t="s">
        <v>349</v>
      </c>
      <c r="C162" s="64" t="s">
        <v>349</v>
      </c>
      <c r="D162" s="65" t="s">
        <v>349</v>
      </c>
      <c r="E162" s="64">
        <v>13038.8</v>
      </c>
      <c r="F162" s="65">
        <v>38.730798532017204</v>
      </c>
      <c r="G162" s="64">
        <v>32165.599999999999</v>
      </c>
      <c r="H162" s="65">
        <v>28.275745357545912</v>
      </c>
      <c r="I162" s="66">
        <v>-0.59463526251647725</v>
      </c>
      <c r="J162" s="45">
        <v>0.36975340675435692</v>
      </c>
    </row>
    <row r="163" spans="1:10" x14ac:dyDescent="0.4">
      <c r="A163" s="42" t="s">
        <v>306</v>
      </c>
      <c r="B163" s="111" t="s">
        <v>349</v>
      </c>
      <c r="C163" s="64" t="s">
        <v>349</v>
      </c>
      <c r="D163" s="65" t="s">
        <v>349</v>
      </c>
      <c r="E163" s="64">
        <v>1909.1</v>
      </c>
      <c r="F163" s="65">
        <v>30.599999999999998</v>
      </c>
      <c r="G163" s="64">
        <v>1648.4</v>
      </c>
      <c r="H163" s="65">
        <v>25.985935935935938</v>
      </c>
      <c r="I163" s="66">
        <v>0.15815336083474874</v>
      </c>
      <c r="J163" s="45">
        <v>0.17756004922967861</v>
      </c>
    </row>
    <row r="164" spans="1:10" x14ac:dyDescent="0.4">
      <c r="A164" s="44" t="s">
        <v>307</v>
      </c>
      <c r="B164" s="110" t="s">
        <v>349</v>
      </c>
      <c r="C164" s="61" t="s">
        <v>349</v>
      </c>
      <c r="D164" s="62" t="s">
        <v>349</v>
      </c>
      <c r="E164" s="61" t="s">
        <v>349</v>
      </c>
      <c r="F164" s="62" t="s">
        <v>349</v>
      </c>
      <c r="G164" s="61">
        <v>487</v>
      </c>
      <c r="H164" s="62">
        <v>13.971663244353183</v>
      </c>
      <c r="I164" s="63" t="s">
        <v>349</v>
      </c>
      <c r="J164" s="46" t="s">
        <v>349</v>
      </c>
    </row>
    <row r="165" spans="1:10" x14ac:dyDescent="0.4">
      <c r="A165" s="44" t="s">
        <v>308</v>
      </c>
      <c r="B165" s="110" t="s">
        <v>225</v>
      </c>
      <c r="C165" s="61">
        <v>493</v>
      </c>
      <c r="D165" s="62">
        <v>20.650000000000002</v>
      </c>
      <c r="E165" s="61">
        <v>8870</v>
      </c>
      <c r="F165" s="62">
        <v>15.520372040586247</v>
      </c>
      <c r="G165" s="61">
        <v>5002</v>
      </c>
      <c r="H165" s="62">
        <v>13.082796881247504</v>
      </c>
      <c r="I165" s="63">
        <v>0.77329068372650944</v>
      </c>
      <c r="J165" s="46">
        <v>0.18631911673509907</v>
      </c>
    </row>
    <row r="166" spans="1:10" x14ac:dyDescent="0.4">
      <c r="A166" s="42" t="s">
        <v>309</v>
      </c>
      <c r="B166" s="111" t="s">
        <v>349</v>
      </c>
      <c r="C166" s="64" t="s">
        <v>349</v>
      </c>
      <c r="D166" s="65" t="s">
        <v>349</v>
      </c>
      <c r="E166" s="64" t="s">
        <v>349</v>
      </c>
      <c r="F166" s="65" t="s">
        <v>349</v>
      </c>
      <c r="G166" s="64" t="s">
        <v>349</v>
      </c>
      <c r="H166" s="65" t="s">
        <v>349</v>
      </c>
      <c r="I166" s="66" t="s">
        <v>349</v>
      </c>
      <c r="J166" s="45" t="s">
        <v>349</v>
      </c>
    </row>
    <row r="167" spans="1:10" x14ac:dyDescent="0.4">
      <c r="A167" s="42" t="s">
        <v>310</v>
      </c>
      <c r="B167" s="111" t="s">
        <v>349</v>
      </c>
      <c r="C167" s="64" t="s">
        <v>349</v>
      </c>
      <c r="D167" s="65" t="s">
        <v>349</v>
      </c>
      <c r="E167" s="64" t="s">
        <v>349</v>
      </c>
      <c r="F167" s="65" t="s">
        <v>349</v>
      </c>
      <c r="G167" s="64">
        <v>4114.5</v>
      </c>
      <c r="H167" s="65">
        <v>25.9</v>
      </c>
      <c r="I167" s="66" t="s">
        <v>349</v>
      </c>
      <c r="J167" s="45" t="s">
        <v>349</v>
      </c>
    </row>
    <row r="168" spans="1:10" ht="19.5" thickBot="1" x14ac:dyDescent="0.45">
      <c r="A168" s="50" t="s">
        <v>311</v>
      </c>
      <c r="B168" s="39" t="s">
        <v>349</v>
      </c>
      <c r="C168" s="38" t="s">
        <v>349</v>
      </c>
      <c r="D168" s="58" t="s">
        <v>349</v>
      </c>
      <c r="E168" s="38">
        <v>2925.1</v>
      </c>
      <c r="F168" s="58">
        <v>30.364599999999996</v>
      </c>
      <c r="G168" s="38">
        <v>889.2</v>
      </c>
      <c r="H168" s="58">
        <v>32.873026315789474</v>
      </c>
      <c r="I168" s="57">
        <v>2.2895861448493027</v>
      </c>
      <c r="J168" s="56">
        <v>-7.630652230472125E-2</v>
      </c>
    </row>
  </sheetData>
  <conditionalFormatting sqref="B10:J106">
    <cfRule type="containsText" dxfId="5" priority="2" operator="containsText" text="RUND">
      <formula>NOT(ISERROR(SEARCH("RUND",B10)))</formula>
    </cfRule>
    <cfRule type="expression" dxfId="4" priority="3">
      <formula>$A10="RUND"</formula>
    </cfRule>
  </conditionalFormatting>
  <conditionalFormatting sqref="B112:J168">
    <cfRule type="containsText" dxfId="3" priority="11" operator="containsText" text="RUND">
      <formula>NOT(ISERROR(SEARCH("RUND",B112)))</formula>
    </cfRule>
    <cfRule type="expression" dxfId="2" priority="12">
      <formula>$A112="RUND"</formula>
    </cfRule>
  </conditionalFormatting>
  <conditionalFormatting sqref="I10:J106">
    <cfRule type="cellIs" dxfId="1" priority="1" operator="lessThan">
      <formula>0</formula>
    </cfRule>
  </conditionalFormatting>
  <conditionalFormatting sqref="I112:J168">
    <cfRule type="cellIs" dxfId="0" priority="10" operator="less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835706-6511-43df-88cf-3902e4fea986">
      <Terms xmlns="http://schemas.microsoft.com/office/infopath/2007/PartnerControls"/>
    </lcf76f155ced4ddcb4097134ff3c332f>
    <TaxCatchAll xmlns="12e485fe-08b3-490d-afd7-3c8ed1c0150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7CAB0105826834AB0BCD745AB841689" ma:contentTypeVersion="19" ma:contentTypeDescription="Opprett et nytt dokument." ma:contentTypeScope="" ma:versionID="65315acaa0c07c3a83d09cbc7d8a09e7">
  <xsd:schema xmlns:xsd="http://www.w3.org/2001/XMLSchema" xmlns:xs="http://www.w3.org/2001/XMLSchema" xmlns:p="http://schemas.microsoft.com/office/2006/metadata/properties" xmlns:ns2="dd835706-6511-43df-88cf-3902e4fea986" xmlns:ns3="12e485fe-08b3-490d-afd7-3c8ed1c0150e" targetNamespace="http://schemas.microsoft.com/office/2006/metadata/properties" ma:root="true" ma:fieldsID="cf43344ac59f4e9e6023437418cca375" ns2:_="" ns3:_="">
    <xsd:import namespace="dd835706-6511-43df-88cf-3902e4fea986"/>
    <xsd:import namespace="12e485fe-08b3-490d-afd7-3c8ed1c015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35706-6511-43df-88cf-3902e4fea9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Bildemerkelapper" ma:readOnly="false" ma:fieldId="{5cf76f15-5ced-4ddc-b409-7134ff3c332f}" ma:taxonomyMulti="true" ma:sspId="f6462ac6-1750-4ed3-9aa5-dc6602c7c3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e485fe-08b3-490d-afd7-3c8ed1c0150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c50f66d9-e132-44b6-a7af-95a25e44acb4}" ma:internalName="TaxCatchAll" ma:showField="CatchAllData" ma:web="12e485fe-08b3-490d-afd7-3c8ed1c015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47D3C0-FB73-48F8-A640-51B6D96A097D}">
  <ds:schemaRefs>
    <ds:schemaRef ds:uri="http://schemas.microsoft.com/office/2006/metadata/properties"/>
    <ds:schemaRef ds:uri="http://schemas.microsoft.com/office/infopath/2007/PartnerControls"/>
    <ds:schemaRef ds:uri="dd835706-6511-43df-88cf-3902e4fea986"/>
    <ds:schemaRef ds:uri="12e485fe-08b3-490d-afd7-3c8ed1c0150e"/>
  </ds:schemaRefs>
</ds:datastoreItem>
</file>

<file path=customXml/itemProps2.xml><?xml version="1.0" encoding="utf-8"?>
<ds:datastoreItem xmlns:ds="http://schemas.openxmlformats.org/officeDocument/2006/customXml" ds:itemID="{F44EBDFE-34E1-4ECF-86C8-8E2B116CF5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835706-6511-43df-88cf-3902e4fea986"/>
    <ds:schemaRef ds:uri="12e485fe-08b3-490d-afd7-3c8ed1c015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55591DB-A019-4AE1-9AFD-53A93DCB47A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Tabeller fra Fisknytt</vt:lpstr>
      <vt:lpstr>Aktivitetsbarometeret</vt:lpstr>
      <vt:lpstr>Landingsoversikt</vt:lpstr>
      <vt:lpstr>Prisrapport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Brynjar Torsteinsson</dc:creator>
  <cp:lastModifiedBy>Ann-Rita Thoresen</cp:lastModifiedBy>
  <cp:lastPrinted>2026-02-09T09:26:13Z</cp:lastPrinted>
  <dcterms:created xsi:type="dcterms:W3CDTF">2026-01-26T13:18:17Z</dcterms:created>
  <dcterms:modified xsi:type="dcterms:W3CDTF">2026-03-23T07:50:44Z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0x010100E7CAB0105826834AB0BCD745AB841689</vt:lpwstr>
  </property>
  <property fmtid="{D5CDD505-2E9C-101B-9397-08002B2CF9AE}" pid="3" name="MediaServiceImageTags">
    <vt:lpwstr/>
  </property>
</Properties>
</file>