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61" documentId="8_{8A4C205C-4F89-4682-B60A-3EAB2593DE4C}" xr6:coauthVersionLast="47" xr6:coauthVersionMax="47" xr10:uidLastSave="{4CB353FD-5D47-46C5-B3CF-A7329F32F584}"/>
  <bookViews>
    <workbookView xWindow="-105" yWindow="0" windowWidth="29010" windowHeight="15585" activeTab="2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4" i="3" s="1"/>
  <c r="A2" i="2"/>
  <c r="A5" i="2" s="1"/>
</calcChain>
</file>

<file path=xl/sharedStrings.xml><?xml version="1.0" encoding="utf-8"?>
<sst xmlns="http://schemas.openxmlformats.org/spreadsheetml/2006/main" count="827" uniqueCount="347">
  <si>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</si>
  <si>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</si>
  <si>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t>Fiskeslag/arter</t>
  </si>
  <si>
    <t>FERSK</t>
  </si>
  <si>
    <t>FROSSET</t>
  </si>
  <si>
    <t>Totalt</t>
  </si>
  <si>
    <t>Sone</t>
  </si>
  <si>
    <t>Rundvekt (kg)</t>
  </si>
  <si>
    <t>Pris Torsk SLUH (kr/kg)</t>
  </si>
  <si>
    <t>Rundvekt</t>
  </si>
  <si>
    <t>Beløp</t>
  </si>
  <si>
    <t>Øst-Finnmark</t>
  </si>
  <si>
    <t>TORSK</t>
  </si>
  <si>
    <t>Vest-Finnmark</t>
  </si>
  <si>
    <t>HYSE</t>
  </si>
  <si>
    <t>Troms</t>
  </si>
  <si>
    <t>REKE</t>
  </si>
  <si>
    <t>Vesterålen</t>
  </si>
  <si>
    <t>Lofoten/Salten</t>
  </si>
  <si>
    <t>SEI</t>
  </si>
  <si>
    <t>Helgeland</t>
  </si>
  <si>
    <t>BLÅKVEITE</t>
  </si>
  <si>
    <t>Nord-Trøndelag</t>
  </si>
  <si>
    <t>KONGEKRABBE</t>
  </si>
  <si>
    <t>Sør-Trøndelag</t>
  </si>
  <si>
    <t>UER</t>
  </si>
  <si>
    <t>Nordmøre</t>
  </si>
  <si>
    <t>Totalsum</t>
  </si>
  <si>
    <t>ROGNKJEKS</t>
  </si>
  <si>
    <t>USPES FISK</t>
  </si>
  <si>
    <t>SNABELUER</t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</si>
  <si>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</si>
  <si>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t>KVEITE</t>
  </si>
  <si>
    <t>SJØKREPS</t>
  </si>
  <si>
    <t>KVITLANGE</t>
  </si>
  <si>
    <t>Garn</t>
  </si>
  <si>
    <t>Snurrevad</t>
  </si>
  <si>
    <t>Autoline</t>
  </si>
  <si>
    <t>Juksa</t>
  </si>
  <si>
    <t>Line</t>
  </si>
  <si>
    <t>BROSME</t>
  </si>
  <si>
    <t>LYR</t>
  </si>
  <si>
    <t>RØDSPETTE</t>
  </si>
  <si>
    <t>KAMSKJELL</t>
  </si>
  <si>
    <t>GRÅSTBIT</t>
  </si>
  <si>
    <t>STORTARE</t>
  </si>
  <si>
    <t>BREIFLABB</t>
  </si>
  <si>
    <t>FLEKKSTBIT</t>
  </si>
  <si>
    <t>LOMRE</t>
  </si>
  <si>
    <t>ISGALT</t>
  </si>
  <si>
    <t>LYSING</t>
  </si>
  <si>
    <t>STRANDSNEG</t>
  </si>
  <si>
    <t>PIGGHÅ</t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</si>
  <si>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</si>
  <si>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t>HVITTING</t>
  </si>
  <si>
    <t>BLÅSTBIT</t>
  </si>
  <si>
    <t>Pris Sei SLUH (kr/kg)</t>
  </si>
  <si>
    <t>BLÅLANGE</t>
  </si>
  <si>
    <t>KONGSNEGL</t>
  </si>
  <si>
    <t>PIGGVAR</t>
  </si>
  <si>
    <t>SANDFLYNDR</t>
  </si>
  <si>
    <t>SKATE USP</t>
  </si>
  <si>
    <t>KNIVSKJELL</t>
  </si>
  <si>
    <t>TROLLKRA</t>
  </si>
  <si>
    <t>SKJELLBROS</t>
  </si>
  <si>
    <t>HAVMUS</t>
  </si>
  <si>
    <t>BUTARE</t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</si>
  <si>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</si>
  <si>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Pris Hyse SLUH (kr/kg)</t>
  </si>
  <si>
    <t>Omregnet til rundpriser, for NOR-fartøy, fersk, A og krokfanget kvalitet, hovedprodukter, uten etterbetaling</t>
  </si>
  <si>
    <t>Nr</t>
  </si>
  <si>
    <t>Produkt</t>
  </si>
  <si>
    <t>Beløp (NOK)</t>
  </si>
  <si>
    <t>Rundpris (kr/kg)</t>
  </si>
  <si>
    <t>Helgeland-Nordmøre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</si>
  <si>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</si>
  <si>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</si>
  <si>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</si>
  <si>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</si>
  <si>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</si>
  <si>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</si>
  <si>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</si>
  <si>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BOTNHAMN</t>
  </si>
  <si>
    <t>ANDENES</t>
  </si>
  <si>
    <t>BALLSTAD</t>
  </si>
  <si>
    <t>BRØNNØYSUND</t>
  </si>
  <si>
    <t>BLEIK</t>
  </si>
  <si>
    <t>DØNNA</t>
  </si>
  <si>
    <t>BOLGA</t>
  </si>
  <si>
    <t>BÅTSFJORD</t>
  </si>
  <si>
    <t>HOVDEN</t>
  </si>
  <si>
    <t>SELVÆR</t>
  </si>
  <si>
    <t>HUSØYA</t>
  </si>
  <si>
    <t>MYRE I VESTERÅLEN</t>
  </si>
  <si>
    <t>FREDVANG</t>
  </si>
  <si>
    <t>SELØY</t>
  </si>
  <si>
    <t>BREIVIKBOTN</t>
  </si>
  <si>
    <t>SLENESET</t>
  </si>
  <si>
    <t>OLDERVIK</t>
  </si>
  <si>
    <t>HELLIGVÆR</t>
  </si>
  <si>
    <t>TRÆNA</t>
  </si>
  <si>
    <t>DYFJORD</t>
  </si>
  <si>
    <t>SAMUELSBERG</t>
  </si>
  <si>
    <t>HENNINGSVÆR</t>
  </si>
  <si>
    <t>FORSØL</t>
  </si>
  <si>
    <t>SKÅRVÅGEN</t>
  </si>
  <si>
    <t>LAUKVIK</t>
  </si>
  <si>
    <t>KIBERG</t>
  </si>
  <si>
    <t>STRAUMSJØEN</t>
  </si>
  <si>
    <t>Nord Trøndelag</t>
  </si>
  <si>
    <t>RAMSTADLANDET</t>
  </si>
  <si>
    <t>GJESVÆR</t>
  </si>
  <si>
    <t>SKJERVØY</t>
  </si>
  <si>
    <t>KJØLLEFJORD</t>
  </si>
  <si>
    <t>STØ</t>
  </si>
  <si>
    <t>RØRVIK</t>
  </si>
  <si>
    <t>TORSVÅG</t>
  </si>
  <si>
    <t>MOSKENES</t>
  </si>
  <si>
    <t>HAVØYSUND</t>
  </si>
  <si>
    <t>MEHAMN</t>
  </si>
  <si>
    <t>Sør Trøndelag</t>
  </si>
  <si>
    <t>ANSNES</t>
  </si>
  <si>
    <t>TROMVIK</t>
  </si>
  <si>
    <t>NAPP</t>
  </si>
  <si>
    <t>BREKSTAD</t>
  </si>
  <si>
    <t>HONNINGSVÅG</t>
  </si>
  <si>
    <t>VANNAVALEN</t>
  </si>
  <si>
    <t>MAUSUNDVÆR</t>
  </si>
  <si>
    <t>NESSEBY</t>
  </si>
  <si>
    <t>Teiner</t>
  </si>
  <si>
    <t>NORDNESØY</t>
  </si>
  <si>
    <t>NORDDYRØY</t>
  </si>
  <si>
    <t>ROAN</t>
  </si>
  <si>
    <t>KAMØYVÆR</t>
  </si>
  <si>
    <t>RAMBERG</t>
  </si>
  <si>
    <t>SANDVIKSBERGET</t>
  </si>
  <si>
    <t>SKJÅNES</t>
  </si>
  <si>
    <t>REINE</t>
  </si>
  <si>
    <t>VADSØ</t>
  </si>
  <si>
    <t>NORDVÅGEN</t>
  </si>
  <si>
    <t>VALLERSUND</t>
  </si>
  <si>
    <t>RØDØY</t>
  </si>
  <si>
    <t>AVERØYA</t>
  </si>
  <si>
    <t>VARDØ</t>
  </si>
  <si>
    <t>RØST</t>
  </si>
  <si>
    <t>SMØLA</t>
  </si>
  <si>
    <t>SKARSVÅG</t>
  </si>
  <si>
    <t>SVOLVÆR</t>
  </si>
  <si>
    <t>SMØRFJORD</t>
  </si>
  <si>
    <t>TUSTNA</t>
  </si>
  <si>
    <t>SØRVÆR</t>
  </si>
  <si>
    <t>TUFJORD</t>
  </si>
  <si>
    <t>ØKSFJORD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</si>
  <si>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</si>
  <si>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</si>
  <si>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</si>
  <si>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</si>
  <si>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</si>
  <si>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</si>
  <si>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</si>
  <si>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</si>
  <si>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</si>
  <si>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</si>
  <si>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</si>
  <si>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</si>
  <si>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</si>
  <si>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</si>
  <si>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</si>
  <si>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</si>
  <si>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</si>
  <si>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</si>
  <si>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</si>
  <si>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</si>
  <si>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</si>
  <si>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</si>
  <si>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</si>
  <si>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</si>
  <si>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</si>
  <si>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</si>
  <si>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</si>
  <si>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</si>
  <si>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</si>
  <si>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Torsk, 2,0+ kg, levende, A, fersk</t>
  </si>
  <si>
    <t>Torsk, -2,0 kg, levende, A, fersk</t>
  </si>
  <si>
    <t>Torsk, unspec, levende,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</si>
  <si>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</si>
  <si>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</si>
  <si>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</si>
  <si>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</si>
  <si>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</si>
  <si>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</si>
  <si>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</si>
  <si>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</si>
  <si>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</si>
  <si>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</si>
  <si>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</si>
  <si>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</si>
  <si>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</si>
  <si>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</si>
  <si>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</si>
  <si>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</si>
  <si>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</si>
  <si>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</si>
  <si>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</si>
  <si>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</si>
  <si>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</si>
  <si>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</si>
  <si>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</si>
  <si>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</si>
  <si>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</si>
  <si>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</si>
  <si>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</si>
  <si>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</si>
  <si>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</si>
  <si>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</si>
  <si>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</si>
  <si>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</si>
  <si>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</si>
  <si>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</si>
  <si>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</si>
  <si>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</si>
  <si>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</si>
  <si>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</si>
  <si>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</si>
  <si>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</si>
  <si>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</si>
  <si>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</si>
  <si>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</si>
  <si>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</si>
  <si>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</si>
  <si>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</si>
  <si>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</si>
  <si>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</si>
  <si>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</si>
  <si>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</si>
  <si>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</si>
  <si>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</si>
  <si>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</si>
  <si>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</si>
  <si>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</si>
  <si>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</si>
  <si>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</si>
  <si>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</si>
  <si>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</si>
  <si>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</si>
  <si>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</si>
  <si>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</si>
  <si>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</si>
  <si>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</si>
  <si>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</si>
  <si>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</si>
  <si>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</si>
  <si>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</si>
  <si>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</si>
  <si>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</si>
  <si>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</si>
  <si>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</si>
  <si>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</si>
  <si>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</si>
  <si>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</si>
  <si>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</si>
  <si>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</si>
  <si>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</si>
  <si>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</si>
  <si>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</si>
  <si>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</si>
  <si>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</si>
  <si>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</si>
  <si>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</si>
  <si>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</si>
  <si>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</si>
  <si>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</si>
  <si>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</si>
  <si>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</si>
  <si>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</si>
  <si>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</si>
  <si>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</si>
  <si>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</si>
  <si>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</si>
  <si>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</si>
  <si>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</si>
  <si>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</si>
  <si>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</si>
  <si>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</si>
  <si>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</si>
  <si>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</si>
  <si>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</si>
  <si>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</si>
  <si>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</si>
  <si>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</si>
  <si>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</si>
  <si>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</si>
  <si>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</si>
  <si>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</si>
  <si>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</si>
  <si>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</si>
  <si>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</si>
  <si>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</si>
  <si>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</si>
  <si>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</si>
  <si>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</si>
  <si>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</si>
  <si>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</si>
  <si>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</si>
  <si>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</si>
  <si>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</si>
  <si>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</si>
  <si>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</si>
  <si>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</si>
  <si>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</si>
  <si>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</si>
  <si>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</si>
  <si>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</si>
  <si>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</si>
  <si>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</si>
  <si>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</si>
  <si>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</si>
  <si>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</si>
  <si>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</si>
  <si>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</si>
  <si>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</si>
  <si>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</si>
  <si>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VÅGEKVAL</t>
  </si>
  <si>
    <t>HÅGJEL</t>
  </si>
  <si>
    <t>BODØ</t>
  </si>
  <si>
    <t>VEGA</t>
  </si>
  <si>
    <t>Not</t>
  </si>
  <si>
    <t>Uke 20 2026</t>
  </si>
  <si>
    <t xml:space="preserve">  </t>
  </si>
  <si>
    <t xml:space="preserve">                       -  </t>
  </si>
  <si>
    <t>Fisknytt uke 21 2026</t>
  </si>
  <si>
    <t>SNØKRABBE</t>
  </si>
  <si>
    <t>VASSILD</t>
  </si>
  <si>
    <t>SKOLEST</t>
  </si>
  <si>
    <t>SØL</t>
  </si>
  <si>
    <t xml:space="preserve"> Uke 21 2026 </t>
  </si>
  <si>
    <t xml:space="preserve">                             -  </t>
  </si>
  <si>
    <t>Prisrapport fersk-omsetning uke 201</t>
  </si>
  <si>
    <t>Prisrapport fryst-omsetning uke 21</t>
  </si>
  <si>
    <t>GAMVIK</t>
  </si>
  <si>
    <t>AKKARFJORD</t>
  </si>
  <si>
    <t>KVALØYVÅGEN</t>
  </si>
  <si>
    <t>SENJAHOPEN</t>
  </si>
  <si>
    <t>BINDALSEIDET</t>
  </si>
  <si>
    <t>BRANDSFJORD</t>
  </si>
  <si>
    <t>STOKKSUND</t>
  </si>
  <si>
    <t>Ruser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</si>
</sst>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  <numFmt numFmtId="171" formatCode="_-* #,##0.00_-;\-* #,##0.00_-;_-* &quot;-&quot;??_-;_-@_-"/>
  </numFmts>
  <fonts count="37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  <font>
      <sz val="11"/>
      <name val="Open Sans"/>
      <family val="2"/>
      <scheme val="minor"/>
    </font>
    <font>
      <b/>
      <sz val="11"/>
      <name val="Open Sans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/>
  </cellStyleXfs>
  <cellXfs count="198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84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2 2 8" xfId="81" xr:uid="{3C50ED42-1C14-4D18-8671-590871B567F5}"/>
    <cellStyle name="Komma 2 2 9" xfId="82" xr:uid="{B1A063FE-1FB0-4D5A-8D5A-3018F8CAB7CE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ormal 8 2" xfId="83" xr:uid="{596E7A55-506D-462D-A853-4750E15E1A0D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opLeftCell="A13" zoomScale="80" zoomScaleNormal="80" workbookViewId="0">
      <selection activeCell="O34" sqref="O34"/>
    </sheetView>
  </sheetViews>
  <sheetFormatPr baseColWidth="10" defaultColWidth="11.5546875" defaultRowHeight="16.5" x14ac:dyDescent="0.3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3">
      <c r="A1" s="78"/>
      <c r="B1" s="68"/>
      <c r="C1" s="68"/>
      <c r="D1" s="68"/>
      <c r="E1" s="68"/>
      <c r="F1" s="68"/>
      <c r="G1" s="69"/>
    </row>
    <row r="2" spans="1:13" ht="18" customHeight="1" x14ac:dyDescent="0.3">
      <c r="A2" s="79" t="s">
        <v>330</v>
      </c>
      <c r="B2" s="79"/>
      <c r="C2" s="79"/>
      <c r="D2" s="79"/>
      <c r="E2" s="79"/>
      <c r="F2" s="79"/>
      <c r="G2" s="80"/>
    </row>
    <row r="3" spans="1:13" ht="18.600000000000001" customHeight="1" thickBot="1" x14ac:dyDescent="0.35">
      <c r="A3" s="70"/>
      <c r="B3" s="71"/>
      <c r="C3" s="71"/>
      <c r="D3" s="71"/>
      <c r="E3" s="71"/>
      <c r="F3" s="71"/>
      <c r="G3" s="72"/>
    </row>
    <row r="4" spans="1:13" ht="17.25" thickBot="1" x14ac:dyDescent="0.35"/>
    <row r="5" spans="1:13" ht="15" customHeight="1" x14ac:dyDescent="0.3">
      <c r="A5" s="170" t="s">
        <v>0</v>
      </c>
      <c r="B5" s="171"/>
      <c r="C5" s="171"/>
      <c r="D5" s="171"/>
      <c r="E5" s="171"/>
      <c r="F5" s="171"/>
      <c r="G5" s="172"/>
      <c r="I5" s="161" t="s">
        <v>1</v>
      </c>
      <c r="J5" s="162"/>
      <c r="K5" s="162"/>
      <c r="L5" s="162"/>
      <c r="M5" s="163"/>
    </row>
    <row r="6" spans="1:13" x14ac:dyDescent="0.3">
      <c r="A6" s="173"/>
      <c r="B6" s="174"/>
      <c r="C6" s="174"/>
      <c r="D6" s="174"/>
      <c r="E6" s="174"/>
      <c r="F6" s="174"/>
      <c r="G6" s="175"/>
      <c r="I6" s="164"/>
      <c r="J6" s="165"/>
      <c r="K6" s="165"/>
      <c r="L6" s="165"/>
      <c r="M6" s="166"/>
    </row>
    <row r="7" spans="1:13" ht="17.25" customHeight="1" thickBot="1" x14ac:dyDescent="0.35">
      <c r="A7" s="176"/>
      <c r="B7" s="177"/>
      <c r="C7" s="177"/>
      <c r="D7" s="177"/>
      <c r="E7" s="177"/>
      <c r="F7" s="177"/>
      <c r="G7" s="178"/>
      <c r="I7" s="167"/>
      <c r="J7" s="168"/>
      <c r="K7" s="168"/>
      <c r="L7" s="168"/>
      <c r="M7" s="169"/>
    </row>
    <row r="8" spans="1:13" x14ac:dyDescent="0.3">
      <c r="A8" s="179" t="s">
        <v>2</v>
      </c>
      <c r="B8" s="144" t="s">
        <v>3</v>
      </c>
      <c r="C8" s="145"/>
      <c r="D8" s="144" t="s">
        <v>4</v>
      </c>
      <c r="E8" s="145"/>
      <c r="F8" s="144" t="s">
        <v>5</v>
      </c>
      <c r="G8" s="146"/>
      <c r="I8" s="181" t="s">
        <v>6</v>
      </c>
      <c r="J8" s="73" t="s">
        <v>7</v>
      </c>
      <c r="K8" s="74"/>
      <c r="L8" s="73" t="s">
        <v>8</v>
      </c>
      <c r="M8" s="75"/>
    </row>
    <row r="9" spans="1:13" x14ac:dyDescent="0.3">
      <c r="A9" s="180"/>
      <c r="B9" s="3" t="s">
        <v>9</v>
      </c>
      <c r="C9" s="3" t="s">
        <v>10</v>
      </c>
      <c r="D9" s="3" t="s">
        <v>9</v>
      </c>
      <c r="E9" s="3" t="s">
        <v>10</v>
      </c>
      <c r="F9" s="3" t="s">
        <v>9</v>
      </c>
      <c r="G9" s="4" t="s">
        <v>10</v>
      </c>
      <c r="I9" s="182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3">
      <c r="A10" s="5" t="s">
        <v>335</v>
      </c>
      <c r="B10" s="2">
        <v>7557655</v>
      </c>
      <c r="C10" s="2">
        <v>109556619</v>
      </c>
      <c r="D10" s="2">
        <v>4055273</v>
      </c>
      <c r="E10" s="2">
        <v>192270957</v>
      </c>
      <c r="F10" s="2">
        <v>11612929</v>
      </c>
      <c r="G10" s="6">
        <v>301827576</v>
      </c>
      <c r="I10" s="30" t="s">
        <v>11</v>
      </c>
      <c r="J10" s="20">
        <v>241885</v>
      </c>
      <c r="K10" s="20">
        <v>279957</v>
      </c>
      <c r="L10" s="19">
        <v>65.86</v>
      </c>
      <c r="M10" s="25">
        <v>86.55</v>
      </c>
    </row>
    <row r="11" spans="1:13" x14ac:dyDescent="0.3">
      <c r="A11" s="7" t="s">
        <v>14</v>
      </c>
      <c r="B11" s="1">
        <v>769260</v>
      </c>
      <c r="C11" s="1">
        <v>18554543</v>
      </c>
      <c r="D11" s="1">
        <v>890800</v>
      </c>
      <c r="E11" s="1">
        <v>44453820</v>
      </c>
      <c r="F11" s="1">
        <v>1660060</v>
      </c>
      <c r="G11" s="8">
        <v>63008363</v>
      </c>
      <c r="I11" s="30" t="s">
        <v>13</v>
      </c>
      <c r="J11" s="20">
        <v>330575</v>
      </c>
      <c r="K11" s="20">
        <v>139623</v>
      </c>
      <c r="L11" s="19">
        <v>63.13</v>
      </c>
      <c r="M11" s="25">
        <v>90.42</v>
      </c>
    </row>
    <row r="12" spans="1:13" x14ac:dyDescent="0.3">
      <c r="A12" s="7" t="s">
        <v>16</v>
      </c>
      <c r="B12" s="1">
        <v>66003</v>
      </c>
      <c r="C12" s="1">
        <v>6212127</v>
      </c>
      <c r="D12" s="1">
        <v>1314954</v>
      </c>
      <c r="E12" s="1">
        <v>53954296</v>
      </c>
      <c r="F12" s="1">
        <v>1380957</v>
      </c>
      <c r="G12" s="8">
        <v>60166423</v>
      </c>
      <c r="I12" s="30" t="s">
        <v>15</v>
      </c>
      <c r="J12" s="20">
        <v>23734</v>
      </c>
      <c r="K12" s="20">
        <v>36582</v>
      </c>
      <c r="L12" s="19">
        <v>66.31</v>
      </c>
      <c r="M12" s="25">
        <v>89.63</v>
      </c>
    </row>
    <row r="13" spans="1:13" x14ac:dyDescent="0.3">
      <c r="A13" s="7" t="s">
        <v>331</v>
      </c>
      <c r="B13" s="1">
        <v>231037</v>
      </c>
      <c r="C13" s="1">
        <v>18058034</v>
      </c>
      <c r="D13" s="1">
        <v>351476</v>
      </c>
      <c r="E13" s="1">
        <v>41902149</v>
      </c>
      <c r="F13" s="1">
        <v>582513</v>
      </c>
      <c r="G13" s="8">
        <v>59960184</v>
      </c>
      <c r="I13" s="30" t="s">
        <v>17</v>
      </c>
      <c r="J13" s="20">
        <v>31714</v>
      </c>
      <c r="K13" s="20">
        <v>29231</v>
      </c>
      <c r="L13" s="19">
        <v>72.94</v>
      </c>
      <c r="M13" s="25">
        <v>93.07</v>
      </c>
    </row>
    <row r="14" spans="1:13" x14ac:dyDescent="0.3">
      <c r="A14" s="7" t="s">
        <v>12</v>
      </c>
      <c r="B14" s="1">
        <v>535520</v>
      </c>
      <c r="C14" s="1">
        <v>31315534</v>
      </c>
      <c r="D14" s="1">
        <v>223229</v>
      </c>
      <c r="E14" s="1">
        <v>14672882</v>
      </c>
      <c r="F14" s="1">
        <v>758750</v>
      </c>
      <c r="G14" s="8">
        <v>45988416</v>
      </c>
      <c r="I14" s="30" t="s">
        <v>18</v>
      </c>
      <c r="J14" s="20">
        <v>10038</v>
      </c>
      <c r="K14" s="20">
        <v>17439</v>
      </c>
      <c r="L14" s="19">
        <v>66.33</v>
      </c>
      <c r="M14" s="25">
        <v>83.57</v>
      </c>
    </row>
    <row r="15" spans="1:13" x14ac:dyDescent="0.3">
      <c r="A15" s="7" t="s">
        <v>19</v>
      </c>
      <c r="B15" s="1">
        <v>649245</v>
      </c>
      <c r="C15" s="1">
        <v>14724683</v>
      </c>
      <c r="D15" s="1">
        <v>577781</v>
      </c>
      <c r="E15" s="1">
        <v>19750112</v>
      </c>
      <c r="F15" s="1">
        <v>1227026</v>
      </c>
      <c r="G15" s="8">
        <v>34474795</v>
      </c>
      <c r="I15" s="30" t="s">
        <v>20</v>
      </c>
      <c r="J15" s="20">
        <v>2960</v>
      </c>
      <c r="K15" s="20">
        <v>5663</v>
      </c>
      <c r="L15" s="19">
        <v>55.7</v>
      </c>
      <c r="M15" s="25">
        <v>71.989999999999995</v>
      </c>
    </row>
    <row r="16" spans="1:13" x14ac:dyDescent="0.3">
      <c r="A16" s="7" t="s">
        <v>30</v>
      </c>
      <c r="B16" s="1">
        <v>358</v>
      </c>
      <c r="C16" s="1">
        <v>3923</v>
      </c>
      <c r="D16" s="1">
        <v>429385</v>
      </c>
      <c r="E16" s="1">
        <v>7789966</v>
      </c>
      <c r="F16" s="1">
        <v>429743</v>
      </c>
      <c r="G16" s="8">
        <v>7793889</v>
      </c>
      <c r="I16" s="30" t="s">
        <v>22</v>
      </c>
      <c r="J16" s="20">
        <v>454</v>
      </c>
      <c r="K16" s="20">
        <v>1496</v>
      </c>
      <c r="L16" s="19">
        <v>53.51</v>
      </c>
      <c r="M16" s="25">
        <v>68.760000000000005</v>
      </c>
    </row>
    <row r="17" spans="1:14" x14ac:dyDescent="0.3">
      <c r="A17" s="7" t="s">
        <v>23</v>
      </c>
      <c r="B17" s="1">
        <v>40321</v>
      </c>
      <c r="C17" s="1">
        <v>6408984</v>
      </c>
      <c r="D17" s="1"/>
      <c r="E17" s="1"/>
      <c r="F17" s="1">
        <v>40321</v>
      </c>
      <c r="G17" s="8">
        <v>6408984</v>
      </c>
      <c r="I17" s="30" t="s">
        <v>24</v>
      </c>
      <c r="J17" s="20">
        <v>1594</v>
      </c>
      <c r="K17" s="20">
        <v>774</v>
      </c>
      <c r="L17" s="19">
        <v>54.92</v>
      </c>
      <c r="M17" s="25">
        <v>72.930000000000007</v>
      </c>
    </row>
    <row r="18" spans="1:14" x14ac:dyDescent="0.3">
      <c r="A18" s="7" t="s">
        <v>40</v>
      </c>
      <c r="B18" s="1">
        <v>73788</v>
      </c>
      <c r="C18" s="1">
        <v>990397</v>
      </c>
      <c r="D18" s="1">
        <v>113562</v>
      </c>
      <c r="E18" s="1">
        <v>3931865</v>
      </c>
      <c r="F18" s="1">
        <v>187350</v>
      </c>
      <c r="G18" s="8">
        <v>4922262</v>
      </c>
      <c r="I18" s="30" t="s">
        <v>26</v>
      </c>
      <c r="J18" s="20">
        <v>1326</v>
      </c>
      <c r="K18" s="20">
        <v>1826</v>
      </c>
      <c r="L18" s="19">
        <v>57.26</v>
      </c>
      <c r="M18" s="25">
        <v>73.739999999999995</v>
      </c>
    </row>
    <row r="19" spans="1:14" ht="17.25" thickBot="1" x14ac:dyDescent="0.35">
      <c r="A19" s="7" t="s">
        <v>21</v>
      </c>
      <c r="B19" s="1">
        <v>13697</v>
      </c>
      <c r="C19" s="1">
        <v>774186</v>
      </c>
      <c r="D19" s="1">
        <v>38133</v>
      </c>
      <c r="E19" s="1">
        <v>3107974</v>
      </c>
      <c r="F19" s="1">
        <v>51830</v>
      </c>
      <c r="G19" s="8">
        <v>3882160</v>
      </c>
      <c r="I19" s="29" t="s">
        <v>27</v>
      </c>
      <c r="J19" s="16">
        <v>644279</v>
      </c>
      <c r="K19" s="16">
        <v>512593</v>
      </c>
      <c r="L19" s="28">
        <v>64.73</v>
      </c>
      <c r="M19" s="15">
        <v>87.82</v>
      </c>
    </row>
    <row r="20" spans="1:14" x14ac:dyDescent="0.3">
      <c r="A20" s="7" t="s">
        <v>32</v>
      </c>
      <c r="B20" s="1">
        <v>22902</v>
      </c>
      <c r="C20" s="1">
        <v>1962682</v>
      </c>
      <c r="D20" s="1">
        <v>4353</v>
      </c>
      <c r="E20" s="1">
        <v>379907</v>
      </c>
      <c r="F20" s="1">
        <v>27255</v>
      </c>
      <c r="G20" s="8">
        <v>2342590</v>
      </c>
    </row>
    <row r="21" spans="1:14" ht="17.25" thickBot="1" x14ac:dyDescent="0.35">
      <c r="A21" s="7" t="s">
        <v>34</v>
      </c>
      <c r="B21" s="1">
        <v>81798</v>
      </c>
      <c r="C21" s="1">
        <v>1583484</v>
      </c>
      <c r="D21" s="1">
        <v>16188</v>
      </c>
      <c r="E21" s="1">
        <v>680046</v>
      </c>
      <c r="F21" s="1">
        <v>97986</v>
      </c>
      <c r="G21" s="8">
        <v>2263530</v>
      </c>
    </row>
    <row r="22" spans="1:14" x14ac:dyDescent="0.3">
      <c r="A22" s="7" t="s">
        <v>28</v>
      </c>
      <c r="B22" s="1">
        <v>132811</v>
      </c>
      <c r="C22" s="1">
        <v>2137502</v>
      </c>
      <c r="D22" s="1"/>
      <c r="E22" s="1"/>
      <c r="F22" s="1">
        <v>132811</v>
      </c>
      <c r="G22" s="8">
        <v>2137502</v>
      </c>
      <c r="I22" s="161" t="s">
        <v>31</v>
      </c>
      <c r="J22" s="162"/>
      <c r="K22" s="162"/>
      <c r="L22" s="162"/>
      <c r="M22" s="162"/>
      <c r="N22" s="163"/>
    </row>
    <row r="23" spans="1:14" x14ac:dyDescent="0.3">
      <c r="A23" s="7" t="s">
        <v>45</v>
      </c>
      <c r="B23" s="1">
        <v>4787493</v>
      </c>
      <c r="C23" s="1">
        <v>1737905</v>
      </c>
      <c r="D23" s="1"/>
      <c r="E23" s="1"/>
      <c r="F23" s="1">
        <v>4787493</v>
      </c>
      <c r="G23" s="8">
        <v>1737905</v>
      </c>
      <c r="I23" s="164"/>
      <c r="J23" s="165"/>
      <c r="K23" s="165"/>
      <c r="L23" s="165"/>
      <c r="M23" s="165"/>
      <c r="N23" s="166"/>
    </row>
    <row r="24" spans="1:14" ht="17.25" thickBot="1" x14ac:dyDescent="0.35">
      <c r="A24" s="7" t="s">
        <v>25</v>
      </c>
      <c r="B24" s="1">
        <v>37711</v>
      </c>
      <c r="C24" s="1">
        <v>759269</v>
      </c>
      <c r="D24" s="1">
        <v>47582</v>
      </c>
      <c r="E24" s="1">
        <v>957451</v>
      </c>
      <c r="F24" s="1">
        <v>85293</v>
      </c>
      <c r="G24" s="8">
        <v>1716721</v>
      </c>
      <c r="I24" s="164"/>
      <c r="J24" s="165"/>
      <c r="K24" s="165"/>
      <c r="L24" s="165"/>
      <c r="M24" s="165"/>
      <c r="N24" s="166"/>
    </row>
    <row r="25" spans="1:14" x14ac:dyDescent="0.3">
      <c r="A25" s="7" t="s">
        <v>33</v>
      </c>
      <c r="B25" s="1">
        <v>5702</v>
      </c>
      <c r="C25" s="1">
        <v>1372552</v>
      </c>
      <c r="D25" s="1"/>
      <c r="E25" s="1"/>
      <c r="F25" s="1">
        <v>5702</v>
      </c>
      <c r="G25" s="8">
        <v>1372552</v>
      </c>
      <c r="I25" s="59" t="s">
        <v>6</v>
      </c>
      <c r="J25" s="24" t="s">
        <v>35</v>
      </c>
      <c r="K25" s="24" t="s">
        <v>36</v>
      </c>
      <c r="L25" s="24" t="s">
        <v>37</v>
      </c>
      <c r="M25" s="24" t="s">
        <v>38</v>
      </c>
      <c r="N25" s="21" t="s">
        <v>39</v>
      </c>
    </row>
    <row r="26" spans="1:14" x14ac:dyDescent="0.3">
      <c r="A26" s="7" t="s">
        <v>322</v>
      </c>
      <c r="B26" s="1"/>
      <c r="C26" s="1">
        <v>789600</v>
      </c>
      <c r="D26" s="1"/>
      <c r="E26" s="1"/>
      <c r="F26" s="1"/>
      <c r="G26" s="8">
        <v>789600</v>
      </c>
      <c r="I26" s="30" t="s">
        <v>11</v>
      </c>
      <c r="J26" s="23">
        <v>89.74</v>
      </c>
      <c r="K26" s="23">
        <v>90.22</v>
      </c>
      <c r="L26" s="23">
        <v>72.75</v>
      </c>
      <c r="M26" s="23">
        <v>85.03</v>
      </c>
      <c r="N26" s="18">
        <v>85.76</v>
      </c>
    </row>
    <row r="27" spans="1:14" x14ac:dyDescent="0.3">
      <c r="A27" s="7" t="s">
        <v>47</v>
      </c>
      <c r="B27" s="1">
        <v>10200</v>
      </c>
      <c r="C27" s="1">
        <v>196484</v>
      </c>
      <c r="D27" s="1">
        <v>31230</v>
      </c>
      <c r="E27" s="1">
        <v>505404</v>
      </c>
      <c r="F27" s="1">
        <v>41430</v>
      </c>
      <c r="G27" s="8">
        <v>701887</v>
      </c>
      <c r="I27" s="30" t="s">
        <v>13</v>
      </c>
      <c r="J27" s="23">
        <v>94.9</v>
      </c>
      <c r="K27" s="23">
        <v>92.16</v>
      </c>
      <c r="L27" s="23">
        <v>0</v>
      </c>
      <c r="M27" s="23">
        <v>87.17</v>
      </c>
      <c r="N27" s="18">
        <v>81.040000000000006</v>
      </c>
    </row>
    <row r="28" spans="1:14" x14ac:dyDescent="0.3">
      <c r="A28" s="7" t="s">
        <v>42</v>
      </c>
      <c r="B28" s="1">
        <v>22975</v>
      </c>
      <c r="C28" s="1">
        <v>474546</v>
      </c>
      <c r="D28" s="1">
        <v>197</v>
      </c>
      <c r="E28" s="1">
        <v>895</v>
      </c>
      <c r="F28" s="1">
        <v>23172</v>
      </c>
      <c r="G28" s="8">
        <v>475441</v>
      </c>
      <c r="I28" s="30" t="s">
        <v>15</v>
      </c>
      <c r="J28" s="23">
        <v>87.02</v>
      </c>
      <c r="K28" s="23">
        <v>91.97</v>
      </c>
      <c r="L28" s="23">
        <v>87.01</v>
      </c>
      <c r="M28" s="23">
        <v>82.49</v>
      </c>
      <c r="N28" s="18">
        <v>91.96</v>
      </c>
    </row>
    <row r="29" spans="1:14" x14ac:dyDescent="0.3">
      <c r="A29" s="7" t="s">
        <v>43</v>
      </c>
      <c r="B29" s="1">
        <v>8432</v>
      </c>
      <c r="C29" s="1">
        <v>393638</v>
      </c>
      <c r="D29" s="1"/>
      <c r="E29" s="1"/>
      <c r="F29" s="1">
        <v>8432</v>
      </c>
      <c r="G29" s="8">
        <v>393638</v>
      </c>
      <c r="I29" s="30" t="s">
        <v>17</v>
      </c>
      <c r="J29" s="23">
        <v>92.08</v>
      </c>
      <c r="K29" s="23">
        <v>98.31</v>
      </c>
      <c r="L29" s="23">
        <v>95.6</v>
      </c>
      <c r="M29" s="23">
        <v>90.42</v>
      </c>
      <c r="N29" s="18">
        <v>96.98</v>
      </c>
    </row>
    <row r="30" spans="1:14" x14ac:dyDescent="0.3">
      <c r="A30" s="7" t="s">
        <v>41</v>
      </c>
      <c r="B30" s="1">
        <v>12045</v>
      </c>
      <c r="C30" s="1">
        <v>356983</v>
      </c>
      <c r="D30" s="1">
        <v>411</v>
      </c>
      <c r="E30" s="1">
        <v>13746</v>
      </c>
      <c r="F30" s="1">
        <v>12455</v>
      </c>
      <c r="G30" s="8">
        <v>370729</v>
      </c>
      <c r="I30" s="30" t="s">
        <v>18</v>
      </c>
      <c r="J30" s="23">
        <v>78.98</v>
      </c>
      <c r="K30" s="23">
        <v>83.11</v>
      </c>
      <c r="L30" s="23">
        <v>0</v>
      </c>
      <c r="M30" s="23">
        <v>86.08</v>
      </c>
      <c r="N30" s="18">
        <v>82.58</v>
      </c>
    </row>
    <row r="31" spans="1:14" x14ac:dyDescent="0.3">
      <c r="A31" s="7" t="s">
        <v>44</v>
      </c>
      <c r="B31" s="1">
        <v>23808</v>
      </c>
      <c r="C31" s="1">
        <v>301034</v>
      </c>
      <c r="D31" s="1">
        <v>1555</v>
      </c>
      <c r="E31" s="1">
        <v>13969</v>
      </c>
      <c r="F31" s="1">
        <v>25363</v>
      </c>
      <c r="G31" s="8">
        <v>315003</v>
      </c>
      <c r="I31" s="30" t="s">
        <v>20</v>
      </c>
      <c r="J31" s="23">
        <v>69.62</v>
      </c>
      <c r="K31" s="23">
        <v>0</v>
      </c>
      <c r="L31" s="23">
        <v>0</v>
      </c>
      <c r="M31" s="23">
        <v>72.09</v>
      </c>
      <c r="N31" s="18">
        <v>72.430000000000007</v>
      </c>
    </row>
    <row r="32" spans="1:14" x14ac:dyDescent="0.3">
      <c r="A32" s="7" t="s">
        <v>46</v>
      </c>
      <c r="B32" s="1">
        <v>7894</v>
      </c>
      <c r="C32" s="1">
        <v>294669</v>
      </c>
      <c r="D32" s="1">
        <v>339</v>
      </c>
      <c r="E32" s="1">
        <v>11096</v>
      </c>
      <c r="F32" s="1">
        <v>8233</v>
      </c>
      <c r="G32" s="8">
        <v>305764</v>
      </c>
      <c r="I32" s="30" t="s">
        <v>22</v>
      </c>
      <c r="J32" s="23">
        <v>68.87</v>
      </c>
      <c r="K32" s="23">
        <v>0</v>
      </c>
      <c r="L32" s="23">
        <v>0</v>
      </c>
      <c r="M32" s="23">
        <v>68.77</v>
      </c>
      <c r="N32" s="18">
        <v>67.27</v>
      </c>
    </row>
    <row r="33" spans="1:14" x14ac:dyDescent="0.3">
      <c r="A33" s="7" t="s">
        <v>332</v>
      </c>
      <c r="B33" s="1"/>
      <c r="C33" s="1"/>
      <c r="D33" s="1">
        <v>13137</v>
      </c>
      <c r="E33" s="1">
        <v>141880</v>
      </c>
      <c r="F33" s="1">
        <v>13137</v>
      </c>
      <c r="G33" s="8">
        <v>141880</v>
      </c>
      <c r="I33" s="30" t="s">
        <v>24</v>
      </c>
      <c r="J33" s="23">
        <v>72.58</v>
      </c>
      <c r="K33" s="23">
        <v>0</v>
      </c>
      <c r="L33" s="23">
        <v>0</v>
      </c>
      <c r="M33" s="23">
        <v>75.180000000000007</v>
      </c>
      <c r="N33" s="18">
        <v>0</v>
      </c>
    </row>
    <row r="34" spans="1:14" x14ac:dyDescent="0.3">
      <c r="A34" s="7" t="s">
        <v>48</v>
      </c>
      <c r="B34" s="1">
        <v>2882</v>
      </c>
      <c r="C34" s="1">
        <v>52165</v>
      </c>
      <c r="D34" s="1"/>
      <c r="E34" s="1"/>
      <c r="F34" s="1">
        <v>2882</v>
      </c>
      <c r="G34" s="8">
        <v>52165</v>
      </c>
      <c r="I34" s="30" t="s">
        <v>26</v>
      </c>
      <c r="J34" s="23">
        <v>71.5</v>
      </c>
      <c r="K34" s="23">
        <v>0</v>
      </c>
      <c r="L34" s="23">
        <v>80</v>
      </c>
      <c r="M34" s="23">
        <v>76.510000000000005</v>
      </c>
      <c r="N34" s="18">
        <v>69.709999999999994</v>
      </c>
    </row>
    <row r="35" spans="1:14" ht="17.25" thickBot="1" x14ac:dyDescent="0.35">
      <c r="A35" s="7" t="s">
        <v>51</v>
      </c>
      <c r="B35" s="1">
        <v>2418</v>
      </c>
      <c r="C35" s="1">
        <v>29016</v>
      </c>
      <c r="D35" s="1"/>
      <c r="E35" s="1"/>
      <c r="F35" s="1">
        <v>2418</v>
      </c>
      <c r="G35" s="8">
        <v>29016</v>
      </c>
      <c r="I35" s="17" t="s">
        <v>27</v>
      </c>
      <c r="J35" s="12">
        <v>89.35</v>
      </c>
      <c r="K35" s="12">
        <v>91.05</v>
      </c>
      <c r="L35" s="12">
        <v>76.47</v>
      </c>
      <c r="M35" s="12">
        <v>85.82</v>
      </c>
      <c r="N35" s="26">
        <v>85.5</v>
      </c>
    </row>
    <row r="36" spans="1:14" x14ac:dyDescent="0.3">
      <c r="A36" s="7" t="s">
        <v>50</v>
      </c>
      <c r="B36" s="1">
        <v>656</v>
      </c>
      <c r="C36" s="1">
        <v>19602</v>
      </c>
      <c r="D36" s="1"/>
      <c r="E36" s="1"/>
      <c r="F36" s="1">
        <v>656</v>
      </c>
      <c r="G36" s="8">
        <v>19602</v>
      </c>
    </row>
    <row r="37" spans="1:14" ht="17.25" thickBot="1" x14ac:dyDescent="0.35">
      <c r="A37" s="7" t="s">
        <v>52</v>
      </c>
      <c r="B37" s="1">
        <v>5457</v>
      </c>
      <c r="C37" s="1">
        <v>18172</v>
      </c>
      <c r="D37" s="1"/>
      <c r="E37" s="1"/>
      <c r="F37" s="1">
        <v>5457</v>
      </c>
      <c r="G37" s="8">
        <v>18172</v>
      </c>
    </row>
    <row r="38" spans="1:14" ht="18" customHeight="1" x14ac:dyDescent="0.3">
      <c r="A38" s="7" t="s">
        <v>60</v>
      </c>
      <c r="B38" s="1">
        <v>1700</v>
      </c>
      <c r="C38" s="1">
        <v>8876</v>
      </c>
      <c r="D38" s="1"/>
      <c r="E38" s="1"/>
      <c r="F38" s="1">
        <v>1700</v>
      </c>
      <c r="G38" s="8">
        <v>8876</v>
      </c>
      <c r="I38" s="161" t="s">
        <v>53</v>
      </c>
      <c r="J38" s="162"/>
      <c r="K38" s="162"/>
      <c r="L38" s="162"/>
      <c r="M38" s="163"/>
    </row>
    <row r="39" spans="1:14" x14ac:dyDescent="0.3">
      <c r="A39" s="7" t="s">
        <v>58</v>
      </c>
      <c r="B39" s="1">
        <v>294</v>
      </c>
      <c r="C39" s="1">
        <v>7350</v>
      </c>
      <c r="D39" s="1"/>
      <c r="E39" s="1"/>
      <c r="F39" s="1">
        <v>294</v>
      </c>
      <c r="G39" s="8">
        <v>7350</v>
      </c>
      <c r="I39" s="164"/>
      <c r="J39" s="165"/>
      <c r="K39" s="165"/>
      <c r="L39" s="165"/>
      <c r="M39" s="166"/>
    </row>
    <row r="40" spans="1:14" ht="17.25" thickBot="1" x14ac:dyDescent="0.35">
      <c r="A40" s="7" t="s">
        <v>57</v>
      </c>
      <c r="B40" s="1">
        <v>488</v>
      </c>
      <c r="C40" s="1">
        <v>4569</v>
      </c>
      <c r="D40" s="1">
        <v>41</v>
      </c>
      <c r="E40" s="1">
        <v>851</v>
      </c>
      <c r="F40" s="1">
        <v>528</v>
      </c>
      <c r="G40" s="8">
        <v>5419</v>
      </c>
      <c r="I40" s="167"/>
      <c r="J40" s="168"/>
      <c r="K40" s="168"/>
      <c r="L40" s="168"/>
      <c r="M40" s="169"/>
    </row>
    <row r="41" spans="1:14" x14ac:dyDescent="0.3">
      <c r="A41" s="7" t="s">
        <v>59</v>
      </c>
      <c r="B41" s="1">
        <v>73</v>
      </c>
      <c r="C41" s="1">
        <v>2893</v>
      </c>
      <c r="D41" s="1"/>
      <c r="E41" s="1"/>
      <c r="F41" s="1">
        <v>73</v>
      </c>
      <c r="G41" s="8">
        <v>2893</v>
      </c>
      <c r="I41" s="181" t="s">
        <v>6</v>
      </c>
      <c r="J41" s="76" t="s">
        <v>7</v>
      </c>
      <c r="K41" s="76"/>
      <c r="L41" s="76" t="s">
        <v>56</v>
      </c>
      <c r="M41" s="77"/>
    </row>
    <row r="42" spans="1:14" x14ac:dyDescent="0.3">
      <c r="A42" s="7" t="s">
        <v>61</v>
      </c>
      <c r="B42" s="1">
        <v>869</v>
      </c>
      <c r="C42" s="1">
        <v>2322</v>
      </c>
      <c r="D42" s="1"/>
      <c r="E42" s="1"/>
      <c r="F42" s="1">
        <v>869</v>
      </c>
      <c r="G42" s="8">
        <v>2322</v>
      </c>
      <c r="I42" s="182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3">
      <c r="A43" s="7" t="s">
        <v>333</v>
      </c>
      <c r="B43" s="1">
        <v>22</v>
      </c>
      <c r="C43" s="1">
        <v>2</v>
      </c>
      <c r="D43" s="1">
        <v>463</v>
      </c>
      <c r="E43" s="1">
        <v>1889</v>
      </c>
      <c r="F43" s="1">
        <v>485</v>
      </c>
      <c r="G43" s="8">
        <v>1891</v>
      </c>
      <c r="I43" s="30" t="s">
        <v>11</v>
      </c>
      <c r="J43" s="20">
        <v>11619</v>
      </c>
      <c r="K43" s="20">
        <v>63261</v>
      </c>
      <c r="L43" s="19">
        <v>17.600000000000001</v>
      </c>
      <c r="M43" s="25">
        <v>32.69</v>
      </c>
    </row>
    <row r="44" spans="1:14" x14ac:dyDescent="0.3">
      <c r="A44" s="7" t="s">
        <v>29</v>
      </c>
      <c r="B44" s="1"/>
      <c r="C44" s="1">
        <v>1425</v>
      </c>
      <c r="D44" s="1"/>
      <c r="E44" s="1"/>
      <c r="F44" s="1"/>
      <c r="G44" s="8">
        <v>1425</v>
      </c>
      <c r="I44" s="30" t="s">
        <v>13</v>
      </c>
      <c r="J44" s="20">
        <v>1057603</v>
      </c>
      <c r="K44" s="20">
        <v>200728</v>
      </c>
      <c r="L44" s="19">
        <v>16.38</v>
      </c>
      <c r="M44" s="25">
        <v>30.18</v>
      </c>
    </row>
    <row r="45" spans="1:14" x14ac:dyDescent="0.3">
      <c r="A45" s="7" t="s">
        <v>62</v>
      </c>
      <c r="B45" s="1">
        <v>111</v>
      </c>
      <c r="C45" s="1">
        <v>1328</v>
      </c>
      <c r="D45" s="1"/>
      <c r="E45" s="1"/>
      <c r="F45" s="1">
        <v>111</v>
      </c>
      <c r="G45" s="8">
        <v>1328</v>
      </c>
      <c r="I45" s="30" t="s">
        <v>15</v>
      </c>
      <c r="J45" s="20">
        <v>690060</v>
      </c>
      <c r="K45" s="20">
        <v>44107</v>
      </c>
      <c r="L45" s="19">
        <v>16.96</v>
      </c>
      <c r="M45" s="25">
        <v>32.65</v>
      </c>
    </row>
    <row r="46" spans="1:14" x14ac:dyDescent="0.3">
      <c r="A46" s="7" t="s">
        <v>63</v>
      </c>
      <c r="B46" s="1">
        <v>230</v>
      </c>
      <c r="C46" s="1">
        <v>1150</v>
      </c>
      <c r="D46" s="1"/>
      <c r="E46" s="1"/>
      <c r="F46" s="1">
        <v>230</v>
      </c>
      <c r="G46" s="8">
        <v>1150</v>
      </c>
      <c r="I46" s="30" t="s">
        <v>17</v>
      </c>
      <c r="J46" s="20">
        <v>53281</v>
      </c>
      <c r="K46" s="20">
        <v>76620</v>
      </c>
      <c r="L46" s="19">
        <v>21.45</v>
      </c>
      <c r="M46" s="25">
        <v>32.26</v>
      </c>
    </row>
    <row r="47" spans="1:14" x14ac:dyDescent="0.3">
      <c r="A47" s="7" t="s">
        <v>54</v>
      </c>
      <c r="B47" s="1">
        <v>256</v>
      </c>
      <c r="C47" s="1">
        <v>1090</v>
      </c>
      <c r="D47" s="1"/>
      <c r="E47" s="1"/>
      <c r="F47" s="1">
        <v>256</v>
      </c>
      <c r="G47" s="8">
        <v>1090</v>
      </c>
      <c r="I47" s="30" t="s">
        <v>18</v>
      </c>
      <c r="J47" s="20">
        <v>27728</v>
      </c>
      <c r="K47" s="20">
        <v>47557</v>
      </c>
      <c r="L47" s="19">
        <v>22.1</v>
      </c>
      <c r="M47" s="25">
        <v>30.93</v>
      </c>
    </row>
    <row r="48" spans="1:14" x14ac:dyDescent="0.3">
      <c r="A48" s="7" t="s">
        <v>64</v>
      </c>
      <c r="B48" s="1">
        <v>3016</v>
      </c>
      <c r="C48" s="1">
        <v>1011</v>
      </c>
      <c r="D48" s="1"/>
      <c r="E48" s="1"/>
      <c r="F48" s="1">
        <v>3016</v>
      </c>
      <c r="G48" s="8">
        <v>1011</v>
      </c>
      <c r="I48" s="30" t="s">
        <v>20</v>
      </c>
      <c r="J48" s="20">
        <v>4062</v>
      </c>
      <c r="K48" s="20">
        <v>11904</v>
      </c>
      <c r="L48" s="19">
        <v>20.03</v>
      </c>
      <c r="M48" s="25">
        <v>30.07</v>
      </c>
    </row>
    <row r="49" spans="1:13" x14ac:dyDescent="0.3">
      <c r="A49" s="7" t="s">
        <v>65</v>
      </c>
      <c r="B49" s="1">
        <v>2298</v>
      </c>
      <c r="C49" s="1">
        <v>904</v>
      </c>
      <c r="D49" s="1"/>
      <c r="E49" s="1"/>
      <c r="F49" s="1">
        <v>2298</v>
      </c>
      <c r="G49" s="8">
        <v>904</v>
      </c>
      <c r="I49" s="30" t="s">
        <v>22</v>
      </c>
      <c r="J49" s="20">
        <v>3874</v>
      </c>
      <c r="K49" s="20">
        <v>14168</v>
      </c>
      <c r="L49" s="19">
        <v>19.38</v>
      </c>
      <c r="M49" s="25">
        <v>29.76</v>
      </c>
    </row>
    <row r="50" spans="1:13" x14ac:dyDescent="0.3">
      <c r="A50" s="7" t="s">
        <v>66</v>
      </c>
      <c r="B50" s="1">
        <v>1775</v>
      </c>
      <c r="C50" s="1">
        <v>888</v>
      </c>
      <c r="D50" s="1"/>
      <c r="E50" s="1"/>
      <c r="F50" s="1">
        <v>1775</v>
      </c>
      <c r="G50" s="8">
        <v>888</v>
      </c>
      <c r="I50" s="30" t="s">
        <v>24</v>
      </c>
      <c r="J50" s="20">
        <v>6566</v>
      </c>
      <c r="K50" s="20">
        <v>17670</v>
      </c>
      <c r="L50" s="19">
        <v>19.95</v>
      </c>
      <c r="M50" s="25">
        <v>29.05</v>
      </c>
    </row>
    <row r="51" spans="1:13" x14ac:dyDescent="0.3">
      <c r="A51" s="7" t="s">
        <v>49</v>
      </c>
      <c r="B51" s="1">
        <v>1286</v>
      </c>
      <c r="C51" s="1">
        <v>221</v>
      </c>
      <c r="D51" s="1">
        <v>126</v>
      </c>
      <c r="E51" s="1">
        <v>500</v>
      </c>
      <c r="F51" s="1">
        <v>1412</v>
      </c>
      <c r="G51" s="8">
        <v>721</v>
      </c>
      <c r="I51" s="30" t="s">
        <v>26</v>
      </c>
      <c r="J51" s="20">
        <v>29262</v>
      </c>
      <c r="K51" s="20">
        <v>170895</v>
      </c>
      <c r="L51" s="19">
        <v>19.57</v>
      </c>
      <c r="M51" s="25">
        <v>29.4</v>
      </c>
    </row>
    <row r="52" spans="1:13" ht="17.25" thickBot="1" x14ac:dyDescent="0.35">
      <c r="A52" s="7" t="s">
        <v>334</v>
      </c>
      <c r="B52" s="1">
        <v>568</v>
      </c>
      <c r="C52" s="1">
        <v>284</v>
      </c>
      <c r="D52" s="1"/>
      <c r="E52" s="1"/>
      <c r="F52" s="1">
        <v>568</v>
      </c>
      <c r="G52" s="8">
        <v>284</v>
      </c>
      <c r="I52" s="29" t="s">
        <v>27</v>
      </c>
      <c r="J52" s="16">
        <v>1884054</v>
      </c>
      <c r="K52" s="16">
        <v>646910</v>
      </c>
      <c r="L52" s="28">
        <v>16.91</v>
      </c>
      <c r="M52" s="15">
        <v>30.65</v>
      </c>
    </row>
    <row r="53" spans="1:13" x14ac:dyDescent="0.3">
      <c r="A53" s="7" t="s">
        <v>55</v>
      </c>
      <c r="B53" s="1"/>
      <c r="C53" s="1"/>
      <c r="D53" s="1">
        <v>333</v>
      </c>
      <c r="E53" s="1">
        <v>260</v>
      </c>
      <c r="F53" s="1">
        <v>333</v>
      </c>
      <c r="G53" s="8">
        <v>260</v>
      </c>
    </row>
    <row r="54" spans="1:13" ht="17.25" thickBot="1" x14ac:dyDescent="0.35">
      <c r="A54" s="9" t="s">
        <v>323</v>
      </c>
      <c r="B54" s="10">
        <v>108</v>
      </c>
      <c r="C54" s="10">
        <v>216</v>
      </c>
      <c r="D54" s="10"/>
      <c r="E54" s="10"/>
      <c r="F54" s="10">
        <v>108</v>
      </c>
      <c r="G54" s="11">
        <v>216</v>
      </c>
    </row>
    <row r="55" spans="1:13" ht="18" customHeight="1" x14ac:dyDescent="0.3">
      <c r="I55" s="161" t="s">
        <v>67</v>
      </c>
      <c r="J55" s="162"/>
      <c r="K55" s="162"/>
      <c r="L55" s="162"/>
      <c r="M55" s="163"/>
    </row>
    <row r="56" spans="1:13" x14ac:dyDescent="0.3">
      <c r="I56" s="164"/>
      <c r="J56" s="165"/>
      <c r="K56" s="165"/>
      <c r="L56" s="165"/>
      <c r="M56" s="166"/>
    </row>
    <row r="57" spans="1:13" ht="15" customHeight="1" thickBot="1" x14ac:dyDescent="0.35">
      <c r="I57" s="167"/>
      <c r="J57" s="168"/>
      <c r="K57" s="168"/>
      <c r="L57" s="168"/>
      <c r="M57" s="169"/>
    </row>
    <row r="58" spans="1:13" ht="15" customHeight="1" x14ac:dyDescent="0.3">
      <c r="I58" s="181" t="s">
        <v>6</v>
      </c>
      <c r="J58" s="76" t="s">
        <v>7</v>
      </c>
      <c r="K58" s="76"/>
      <c r="L58" s="76" t="s">
        <v>68</v>
      </c>
      <c r="M58" s="77"/>
    </row>
    <row r="59" spans="1:13" ht="18.95" customHeight="1" x14ac:dyDescent="0.3">
      <c r="I59" s="182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3">
      <c r="I60" s="30" t="s">
        <v>11</v>
      </c>
      <c r="J60" s="20">
        <v>178435</v>
      </c>
      <c r="K60" s="20">
        <v>522382</v>
      </c>
      <c r="L60" s="19">
        <v>22.6</v>
      </c>
      <c r="M60" s="25">
        <v>33.1</v>
      </c>
    </row>
    <row r="61" spans="1:13" ht="18.95" customHeight="1" x14ac:dyDescent="0.3">
      <c r="I61" s="30" t="s">
        <v>13</v>
      </c>
      <c r="J61" s="20">
        <v>262447</v>
      </c>
      <c r="K61" s="20">
        <v>174501</v>
      </c>
      <c r="L61" s="19">
        <v>18.579999999999998</v>
      </c>
      <c r="M61" s="25">
        <v>33.92</v>
      </c>
    </row>
    <row r="62" spans="1:13" ht="18.95" customHeight="1" x14ac:dyDescent="0.3">
      <c r="I62" s="30" t="s">
        <v>15</v>
      </c>
      <c r="J62" s="20">
        <v>42515</v>
      </c>
      <c r="K62" s="20">
        <v>46616</v>
      </c>
      <c r="L62" s="19">
        <v>27.07</v>
      </c>
      <c r="M62" s="25">
        <v>39.47</v>
      </c>
    </row>
    <row r="63" spans="1:13" ht="18.95" customHeight="1" x14ac:dyDescent="0.3">
      <c r="I63" s="30" t="s">
        <v>17</v>
      </c>
      <c r="J63" s="20">
        <v>13964</v>
      </c>
      <c r="K63" s="20">
        <v>17523</v>
      </c>
      <c r="L63" s="19">
        <v>29.4</v>
      </c>
      <c r="M63" s="25">
        <v>36.99</v>
      </c>
    </row>
    <row r="64" spans="1:13" ht="18.95" customHeight="1" x14ac:dyDescent="0.3">
      <c r="I64" s="30" t="s">
        <v>18</v>
      </c>
      <c r="J64" s="20">
        <v>5361</v>
      </c>
      <c r="K64" s="20">
        <v>4626</v>
      </c>
      <c r="L64" s="19">
        <v>24.11</v>
      </c>
      <c r="M64" s="25">
        <v>33.409999999999997</v>
      </c>
    </row>
    <row r="65" spans="9:13" ht="18.95" customHeight="1" x14ac:dyDescent="0.3">
      <c r="I65" s="30" t="s">
        <v>20</v>
      </c>
      <c r="J65" s="20">
        <v>1680</v>
      </c>
      <c r="K65" s="20">
        <v>1717</v>
      </c>
      <c r="L65" s="19">
        <v>23.47</v>
      </c>
      <c r="M65" s="25">
        <v>35.81</v>
      </c>
    </row>
    <row r="66" spans="9:13" ht="18.95" customHeight="1" x14ac:dyDescent="0.3">
      <c r="I66" s="30" t="s">
        <v>22</v>
      </c>
      <c r="J66" s="20">
        <v>927</v>
      </c>
      <c r="K66" s="20">
        <v>91</v>
      </c>
      <c r="L66" s="19">
        <v>21.94</v>
      </c>
      <c r="M66" s="25">
        <v>32.39</v>
      </c>
    </row>
    <row r="67" spans="9:13" ht="18.95" customHeight="1" x14ac:dyDescent="0.3">
      <c r="I67" s="30" t="s">
        <v>24</v>
      </c>
      <c r="J67" s="20">
        <v>658</v>
      </c>
      <c r="K67" s="20">
        <v>783</v>
      </c>
      <c r="L67" s="19">
        <v>22.13</v>
      </c>
      <c r="M67" s="25">
        <v>33.03</v>
      </c>
    </row>
    <row r="68" spans="9:13" ht="18.95" customHeight="1" x14ac:dyDescent="0.3">
      <c r="I68" s="30" t="s">
        <v>26</v>
      </c>
      <c r="J68" s="20">
        <v>937</v>
      </c>
      <c r="K68" s="20">
        <v>938</v>
      </c>
      <c r="L68" s="19">
        <v>24.14</v>
      </c>
      <c r="M68" s="25">
        <v>34.18</v>
      </c>
    </row>
    <row r="69" spans="9:13" ht="18.95" customHeight="1" thickBot="1" x14ac:dyDescent="0.35">
      <c r="I69" s="29" t="s">
        <v>27</v>
      </c>
      <c r="J69" s="16">
        <v>506924</v>
      </c>
      <c r="K69" s="16">
        <v>769177</v>
      </c>
      <c r="L69" s="28">
        <v>21.1</v>
      </c>
      <c r="M69" s="15">
        <v>33.770000000000003</v>
      </c>
    </row>
    <row r="70" spans="9:13" ht="18.95" customHeight="1" x14ac:dyDescent="0.3"/>
    <row r="71" spans="9:13" ht="18.95" customHeight="1" x14ac:dyDescent="0.3"/>
    <row r="72" spans="9:13" ht="18.95" customHeight="1" x14ac:dyDescent="0.3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J22" sqref="J22"/>
    </sheetView>
  </sheetViews>
  <sheetFormatPr baseColWidth="10" defaultColWidth="11.5546875" defaultRowHeight="16.5" x14ac:dyDescent="0.3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3">
      <c r="A1" s="67"/>
      <c r="B1" s="68"/>
      <c r="C1" s="68"/>
      <c r="D1" s="68"/>
      <c r="E1" s="68"/>
      <c r="F1" s="69"/>
    </row>
    <row r="2" spans="1:6" ht="16.5" customHeight="1" x14ac:dyDescent="0.3">
      <c r="A2" s="81" t="str">
        <f>'Tabeller fra Fisknytt'!A2</f>
        <v>Fisknytt uke 21 2026</v>
      </c>
      <c r="B2" s="79"/>
      <c r="C2" s="79"/>
      <c r="D2" s="79"/>
      <c r="E2" s="79"/>
      <c r="F2" s="80"/>
    </row>
    <row r="3" spans="1:6" ht="17.25" customHeight="1" thickBot="1" x14ac:dyDescent="0.35">
      <c r="A3" s="70"/>
      <c r="B3" s="71"/>
      <c r="C3" s="71"/>
      <c r="D3" s="71"/>
      <c r="E3" s="71"/>
      <c r="F3" s="72"/>
    </row>
    <row r="4" spans="1:6" ht="17.25" thickBot="1" x14ac:dyDescent="0.35"/>
    <row r="5" spans="1:6" x14ac:dyDescent="0.3">
      <c r="A5" s="95" t="str">
        <f>"Aktivitetsbarometeret - 3 på topp arter i uke "&amp;RIGHT(A2,7)</f>
        <v>Aktivitetsbarometeret - 3 på topp arter i uke 21 2026</v>
      </c>
      <c r="B5" s="96"/>
      <c r="C5" s="96"/>
      <c r="D5" s="96"/>
      <c r="E5" s="96"/>
      <c r="F5" s="97"/>
    </row>
    <row r="6" spans="1:6" x14ac:dyDescent="0.3">
      <c r="A6" s="98" t="s">
        <v>69</v>
      </c>
      <c r="B6" s="99"/>
      <c r="C6" s="99"/>
      <c r="D6" s="99"/>
      <c r="E6" s="99"/>
      <c r="F6" s="100"/>
    </row>
    <row r="7" spans="1:6" ht="17.25" thickBot="1" x14ac:dyDescent="0.35">
      <c r="A7" s="85"/>
      <c r="B7" s="86"/>
      <c r="C7" s="86"/>
      <c r="D7" s="86"/>
      <c r="E7" s="86"/>
      <c r="F7" s="87"/>
    </row>
    <row r="8" spans="1:6" x14ac:dyDescent="0.3">
      <c r="A8" s="82" t="s">
        <v>6</v>
      </c>
      <c r="B8" s="83" t="s">
        <v>70</v>
      </c>
      <c r="C8" s="83" t="s">
        <v>71</v>
      </c>
      <c r="D8" s="83" t="s">
        <v>72</v>
      </c>
      <c r="E8" s="83" t="s">
        <v>7</v>
      </c>
      <c r="F8" s="84" t="s">
        <v>73</v>
      </c>
    </row>
    <row r="9" spans="1:6" x14ac:dyDescent="0.3">
      <c r="A9" s="88" t="s">
        <v>11</v>
      </c>
      <c r="B9" s="14">
        <v>1</v>
      </c>
      <c r="C9" s="14" t="s">
        <v>12</v>
      </c>
      <c r="D9" s="34">
        <v>17418317</v>
      </c>
      <c r="E9" s="34">
        <v>302620</v>
      </c>
      <c r="F9" s="32">
        <v>57.56</v>
      </c>
    </row>
    <row r="10" spans="1:6" x14ac:dyDescent="0.3">
      <c r="A10" s="89"/>
      <c r="B10" s="14">
        <v>2</v>
      </c>
      <c r="C10" s="14" t="s">
        <v>331</v>
      </c>
      <c r="D10" s="34">
        <v>15784802</v>
      </c>
      <c r="E10" s="34">
        <v>191010</v>
      </c>
      <c r="F10" s="32">
        <v>82.64</v>
      </c>
    </row>
    <row r="11" spans="1:6" x14ac:dyDescent="0.3">
      <c r="A11" s="90"/>
      <c r="B11" s="14">
        <v>3</v>
      </c>
      <c r="C11" s="14" t="s">
        <v>14</v>
      </c>
      <c r="D11" s="34">
        <v>12350401</v>
      </c>
      <c r="E11" s="34">
        <v>522416</v>
      </c>
      <c r="F11" s="32">
        <v>23.64</v>
      </c>
    </row>
    <row r="12" spans="1:6" x14ac:dyDescent="0.3">
      <c r="A12" s="91" t="s">
        <v>13</v>
      </c>
      <c r="B12" s="27">
        <v>1</v>
      </c>
      <c r="C12" s="27" t="s">
        <v>12</v>
      </c>
      <c r="D12" s="35">
        <v>8416410</v>
      </c>
      <c r="E12" s="35">
        <v>139623</v>
      </c>
      <c r="F12" s="31">
        <v>60.28</v>
      </c>
    </row>
    <row r="13" spans="1:6" x14ac:dyDescent="0.3">
      <c r="A13" s="92"/>
      <c r="B13" s="27">
        <v>2</v>
      </c>
      <c r="C13" s="27" t="s">
        <v>23</v>
      </c>
      <c r="D13" s="35">
        <v>4792153</v>
      </c>
      <c r="E13" s="35">
        <v>25662</v>
      </c>
      <c r="F13" s="31">
        <v>186.74</v>
      </c>
    </row>
    <row r="14" spans="1:6" x14ac:dyDescent="0.3">
      <c r="A14" s="93"/>
      <c r="B14" s="27">
        <v>3</v>
      </c>
      <c r="C14" s="27" t="s">
        <v>19</v>
      </c>
      <c r="D14" s="35">
        <v>4477202</v>
      </c>
      <c r="E14" s="35">
        <v>200728</v>
      </c>
      <c r="F14" s="31">
        <v>22.3</v>
      </c>
    </row>
    <row r="15" spans="1:6" x14ac:dyDescent="0.3">
      <c r="A15" s="88" t="s">
        <v>15</v>
      </c>
      <c r="B15" s="14">
        <v>1</v>
      </c>
      <c r="C15" s="14" t="s">
        <v>16</v>
      </c>
      <c r="D15" s="34">
        <v>2392085</v>
      </c>
      <c r="E15" s="34">
        <v>28599</v>
      </c>
      <c r="F15" s="32">
        <v>83.64</v>
      </c>
    </row>
    <row r="16" spans="1:6" x14ac:dyDescent="0.3">
      <c r="A16" s="89"/>
      <c r="B16" s="14">
        <v>2</v>
      </c>
      <c r="C16" s="14" t="s">
        <v>12</v>
      </c>
      <c r="D16" s="34">
        <v>2187738</v>
      </c>
      <c r="E16" s="34">
        <v>36615</v>
      </c>
      <c r="F16" s="32">
        <v>59.75</v>
      </c>
    </row>
    <row r="17" spans="1:6" x14ac:dyDescent="0.3">
      <c r="A17" s="90"/>
      <c r="B17" s="14">
        <v>3</v>
      </c>
      <c r="C17" s="14" t="s">
        <v>28</v>
      </c>
      <c r="D17" s="34">
        <v>1331088</v>
      </c>
      <c r="E17" s="34">
        <v>80356</v>
      </c>
      <c r="F17" s="32">
        <v>16.559999999999999</v>
      </c>
    </row>
    <row r="18" spans="1:6" x14ac:dyDescent="0.3">
      <c r="A18" s="91" t="s">
        <v>17</v>
      </c>
      <c r="B18" s="27">
        <v>1</v>
      </c>
      <c r="C18" s="27" t="s">
        <v>19</v>
      </c>
      <c r="D18" s="35">
        <v>1830985</v>
      </c>
      <c r="E18" s="35">
        <v>76620</v>
      </c>
      <c r="F18" s="31">
        <v>23.9</v>
      </c>
    </row>
    <row r="19" spans="1:6" x14ac:dyDescent="0.3">
      <c r="A19" s="92"/>
      <c r="B19" s="27">
        <v>2</v>
      </c>
      <c r="C19" s="27" t="s">
        <v>12</v>
      </c>
      <c r="D19" s="35">
        <v>1813641</v>
      </c>
      <c r="E19" s="35">
        <v>29231</v>
      </c>
      <c r="F19" s="31">
        <v>62.04</v>
      </c>
    </row>
    <row r="20" spans="1:6" x14ac:dyDescent="0.3">
      <c r="A20" s="93"/>
      <c r="B20" s="27">
        <v>3</v>
      </c>
      <c r="C20" s="27" t="s">
        <v>25</v>
      </c>
      <c r="D20" s="35">
        <v>545440</v>
      </c>
      <c r="E20" s="35">
        <v>23655</v>
      </c>
      <c r="F20" s="31">
        <v>23.06</v>
      </c>
    </row>
    <row r="21" spans="1:6" x14ac:dyDescent="0.3">
      <c r="A21" s="88" t="s">
        <v>18</v>
      </c>
      <c r="B21" s="14">
        <v>1</v>
      </c>
      <c r="C21" s="14" t="s">
        <v>19</v>
      </c>
      <c r="D21" s="34">
        <v>1089472</v>
      </c>
      <c r="E21" s="34">
        <v>47557</v>
      </c>
      <c r="F21" s="32">
        <v>22.91</v>
      </c>
    </row>
    <row r="22" spans="1:6" x14ac:dyDescent="0.3">
      <c r="A22" s="89"/>
      <c r="B22" s="14">
        <v>2</v>
      </c>
      <c r="C22" s="14" t="s">
        <v>12</v>
      </c>
      <c r="D22" s="34">
        <v>971558</v>
      </c>
      <c r="E22" s="34">
        <v>17439</v>
      </c>
      <c r="F22" s="32">
        <v>55.71</v>
      </c>
    </row>
    <row r="23" spans="1:6" x14ac:dyDescent="0.3">
      <c r="A23" s="90"/>
      <c r="B23" s="14">
        <v>3</v>
      </c>
      <c r="C23" s="14" t="s">
        <v>322</v>
      </c>
      <c r="D23" s="34">
        <v>789600</v>
      </c>
      <c r="E23" s="34" t="s">
        <v>336</v>
      </c>
      <c r="F23" s="32" t="s">
        <v>328</v>
      </c>
    </row>
    <row r="24" spans="1:6" x14ac:dyDescent="0.3">
      <c r="A24" s="91" t="s">
        <v>20</v>
      </c>
      <c r="B24" s="27">
        <v>1</v>
      </c>
      <c r="C24" s="27" t="s">
        <v>12</v>
      </c>
      <c r="D24" s="35">
        <v>279730</v>
      </c>
      <c r="E24" s="35">
        <v>5840</v>
      </c>
      <c r="F24" s="31">
        <v>47.9</v>
      </c>
    </row>
    <row r="25" spans="1:6" x14ac:dyDescent="0.3">
      <c r="A25" s="92"/>
      <c r="B25" s="27">
        <v>2</v>
      </c>
      <c r="C25" s="27" t="s">
        <v>19</v>
      </c>
      <c r="D25" s="35">
        <v>265428</v>
      </c>
      <c r="E25" s="35">
        <v>11917</v>
      </c>
      <c r="F25" s="31">
        <v>22.27</v>
      </c>
    </row>
    <row r="26" spans="1:6" x14ac:dyDescent="0.3">
      <c r="A26" s="93"/>
      <c r="B26" s="27">
        <v>3</v>
      </c>
      <c r="C26" s="27" t="s">
        <v>34</v>
      </c>
      <c r="D26" s="35">
        <v>251866</v>
      </c>
      <c r="E26" s="35">
        <v>11256</v>
      </c>
      <c r="F26" s="31">
        <v>22.38</v>
      </c>
    </row>
    <row r="27" spans="1:6" x14ac:dyDescent="0.3">
      <c r="A27" s="88" t="s">
        <v>22</v>
      </c>
      <c r="B27" s="14">
        <v>1</v>
      </c>
      <c r="C27" s="14" t="s">
        <v>45</v>
      </c>
      <c r="D27" s="34">
        <v>352491</v>
      </c>
      <c r="E27" s="34">
        <v>971050</v>
      </c>
      <c r="F27" s="32">
        <v>0.36</v>
      </c>
    </row>
    <row r="28" spans="1:6" x14ac:dyDescent="0.3">
      <c r="A28" s="89"/>
      <c r="B28" s="14">
        <v>2</v>
      </c>
      <c r="C28" s="14" t="s">
        <v>19</v>
      </c>
      <c r="D28" s="34">
        <v>312327</v>
      </c>
      <c r="E28" s="34">
        <v>14168</v>
      </c>
      <c r="F28" s="32">
        <v>22.04</v>
      </c>
    </row>
    <row r="29" spans="1:6" x14ac:dyDescent="0.3">
      <c r="A29" s="90"/>
      <c r="B29" s="14">
        <v>3</v>
      </c>
      <c r="C29" s="14" t="s">
        <v>41</v>
      </c>
      <c r="D29" s="34">
        <v>118506</v>
      </c>
      <c r="E29" s="34">
        <v>3893</v>
      </c>
      <c r="F29" s="32">
        <v>30.44</v>
      </c>
    </row>
    <row r="30" spans="1:6" x14ac:dyDescent="0.3">
      <c r="A30" s="91" t="s">
        <v>24</v>
      </c>
      <c r="B30" s="27">
        <v>1</v>
      </c>
      <c r="C30" s="27" t="s">
        <v>45</v>
      </c>
      <c r="D30" s="35">
        <v>901048</v>
      </c>
      <c r="E30" s="35">
        <v>2482227</v>
      </c>
      <c r="F30" s="31">
        <v>0.36</v>
      </c>
    </row>
    <row r="31" spans="1:6" x14ac:dyDescent="0.3">
      <c r="A31" s="92"/>
      <c r="B31" s="27">
        <v>2</v>
      </c>
      <c r="C31" s="27" t="s">
        <v>33</v>
      </c>
      <c r="D31" s="35">
        <v>726055</v>
      </c>
      <c r="E31" s="35">
        <v>3050</v>
      </c>
      <c r="F31" s="31">
        <v>238.04</v>
      </c>
    </row>
    <row r="32" spans="1:6" x14ac:dyDescent="0.3">
      <c r="A32" s="93"/>
      <c r="B32" s="27">
        <v>3</v>
      </c>
      <c r="C32" s="27" t="s">
        <v>19</v>
      </c>
      <c r="D32" s="35">
        <v>380982</v>
      </c>
      <c r="E32" s="35">
        <v>17706</v>
      </c>
      <c r="F32" s="31">
        <v>21.52</v>
      </c>
    </row>
    <row r="33" spans="1:6" x14ac:dyDescent="0.3">
      <c r="A33" s="88" t="s">
        <v>26</v>
      </c>
      <c r="B33" s="14">
        <v>1</v>
      </c>
      <c r="C33" s="14" t="s">
        <v>19</v>
      </c>
      <c r="D33" s="34">
        <v>3736121</v>
      </c>
      <c r="E33" s="34">
        <v>171434</v>
      </c>
      <c r="F33" s="32">
        <v>21.79</v>
      </c>
    </row>
    <row r="34" spans="1:6" x14ac:dyDescent="0.3">
      <c r="A34" s="89"/>
      <c r="B34" s="14">
        <v>2</v>
      </c>
      <c r="C34" s="14" t="s">
        <v>33</v>
      </c>
      <c r="D34" s="34">
        <v>644547</v>
      </c>
      <c r="E34" s="34">
        <v>2636</v>
      </c>
      <c r="F34" s="32">
        <v>244.48</v>
      </c>
    </row>
    <row r="35" spans="1:6" ht="17.25" thickBot="1" x14ac:dyDescent="0.35">
      <c r="A35" s="94"/>
      <c r="B35" s="13">
        <v>3</v>
      </c>
      <c r="C35" s="13" t="s">
        <v>34</v>
      </c>
      <c r="D35" s="36">
        <v>219544</v>
      </c>
      <c r="E35" s="36">
        <v>6924</v>
      </c>
      <c r="F35" s="33">
        <v>31.71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45"/>
  <sheetViews>
    <sheetView tabSelected="1" zoomScale="84" zoomScaleNormal="84" workbookViewId="0">
      <selection activeCell="I5" sqref="I5"/>
    </sheetView>
  </sheetViews>
  <sheetFormatPr baseColWidth="10" defaultColWidth="11.5546875" defaultRowHeight="16.5" x14ac:dyDescent="0.3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3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3">
      <c r="A2" s="157" t="str">
        <f>'Tabeller fra Fisknytt'!A2</f>
        <v>Fisknytt uke 21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3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7.25" thickBot="1" x14ac:dyDescent="0.35">
      <c r="A4" s="184" t="str">
        <f>_xlfn.LET(_xlpm.t,A2,
    _xlpm.uke,VALUE(_xlfn.TEXTBEFORE(_xlfn.TEXTAFTER(_xlpm.t,"uke ")," ")),
    _xlpm.år,VALUE(_xlfn.TEXTAFTER(_xlpm.t," ",-1)),
    _xlpm.uke1mandag,DATE(_xlpm.år,1,4)-WEEKDAY(DATE(_xlpm.år,1,4),2)+1,
    _xlpm.start,_xlpm.uke1mandag+(_xlpm.uke-1)*7,
    _xlpm.slutt,_xlpm.start+6,
    "Landinger i perioden "&amp;TEXT(_xlpm.start,"dd.mm.åååå")&amp;"-"&amp;TEXT(_xlpm.slutt,"dd.mm.åååå")&amp;" (alle kvanta i rundvekt)")</f>
        <v>Landinger i perioden 18.05.2026-24.05.2026 (alle kvanta i rundvekt)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3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3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3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7.25" thickBot="1" x14ac:dyDescent="0.35">
      <c r="A8" s="187" t="s">
        <v>11</v>
      </c>
      <c r="B8" s="187"/>
      <c r="C8" s="187"/>
      <c r="D8" s="187"/>
      <c r="E8" s="187"/>
      <c r="F8" s="187"/>
      <c r="G8" s="187"/>
      <c r="I8" s="183" t="s">
        <v>13</v>
      </c>
      <c r="J8" s="183"/>
      <c r="K8" s="183"/>
      <c r="L8" s="183"/>
      <c r="M8" s="183"/>
      <c r="N8" s="183"/>
      <c r="O8" s="183"/>
      <c r="Q8" s="183" t="s">
        <v>15</v>
      </c>
      <c r="R8" s="183"/>
      <c r="S8" s="183"/>
      <c r="T8" s="183"/>
      <c r="U8" s="183"/>
      <c r="V8" s="183"/>
      <c r="W8" s="183"/>
      <c r="Y8" s="183" t="s">
        <v>17</v>
      </c>
      <c r="Z8" s="183"/>
      <c r="AA8" s="183"/>
      <c r="AB8" s="183"/>
      <c r="AC8" s="183"/>
      <c r="AD8" s="183"/>
      <c r="AE8" s="183"/>
      <c r="AG8" s="183" t="s">
        <v>18</v>
      </c>
      <c r="AH8" s="183"/>
      <c r="AI8" s="183"/>
      <c r="AJ8" s="183"/>
      <c r="AK8" s="183"/>
      <c r="AL8" s="183"/>
      <c r="AM8" s="183"/>
      <c r="AO8" s="183" t="s">
        <v>74</v>
      </c>
      <c r="AP8" s="183"/>
      <c r="AQ8" s="183"/>
      <c r="AR8" s="183"/>
      <c r="AS8" s="183"/>
      <c r="AT8" s="183"/>
      <c r="AU8" s="183"/>
    </row>
    <row r="9" spans="1:47" s="147" customFormat="1" ht="17.25" thickBot="1" x14ac:dyDescent="0.35">
      <c r="A9" s="158" t="s">
        <v>6</v>
      </c>
      <c r="B9" s="159" t="s">
        <v>75</v>
      </c>
      <c r="C9" s="159" t="s">
        <v>76</v>
      </c>
      <c r="D9" s="159" t="s">
        <v>77</v>
      </c>
      <c r="E9" s="159" t="s">
        <v>78</v>
      </c>
      <c r="F9" s="159" t="s">
        <v>79</v>
      </c>
      <c r="G9" s="160" t="s">
        <v>80</v>
      </c>
      <c r="H9"/>
      <c r="I9" s="148" t="s">
        <v>6</v>
      </c>
      <c r="J9" s="149" t="s">
        <v>75</v>
      </c>
      <c r="K9" s="149" t="s">
        <v>76</v>
      </c>
      <c r="L9" s="149" t="s">
        <v>77</v>
      </c>
      <c r="M9" s="149" t="s">
        <v>78</v>
      </c>
      <c r="N9" s="149" t="s">
        <v>79</v>
      </c>
      <c r="O9" s="150" t="s">
        <v>80</v>
      </c>
      <c r="P9"/>
      <c r="Q9" s="148" t="s">
        <v>6</v>
      </c>
      <c r="R9" s="149" t="s">
        <v>75</v>
      </c>
      <c r="S9" s="149" t="s">
        <v>76</v>
      </c>
      <c r="T9" s="149" t="s">
        <v>77</v>
      </c>
      <c r="U9" s="149" t="s">
        <v>78</v>
      </c>
      <c r="V9" s="149" t="s">
        <v>79</v>
      </c>
      <c r="W9" s="150" t="s">
        <v>80</v>
      </c>
      <c r="X9"/>
      <c r="Y9" s="148" t="s">
        <v>6</v>
      </c>
      <c r="Z9" s="149" t="s">
        <v>75</v>
      </c>
      <c r="AA9" s="149" t="s">
        <v>76</v>
      </c>
      <c r="AB9" s="149" t="s">
        <v>77</v>
      </c>
      <c r="AC9" s="149" t="s">
        <v>78</v>
      </c>
      <c r="AD9" s="149" t="s">
        <v>79</v>
      </c>
      <c r="AE9" s="150" t="s">
        <v>80</v>
      </c>
      <c r="AF9"/>
      <c r="AG9" s="148" t="s">
        <v>6</v>
      </c>
      <c r="AH9" s="149" t="s">
        <v>75</v>
      </c>
      <c r="AI9" s="149" t="s">
        <v>76</v>
      </c>
      <c r="AJ9" s="149" t="s">
        <v>77</v>
      </c>
      <c r="AK9" s="149" t="s">
        <v>78</v>
      </c>
      <c r="AL9" s="149" t="s">
        <v>79</v>
      </c>
      <c r="AM9" s="150" t="s">
        <v>80</v>
      </c>
      <c r="AN9"/>
      <c r="AO9" s="148" t="s">
        <v>6</v>
      </c>
      <c r="AP9" s="149" t="s">
        <v>75</v>
      </c>
      <c r="AQ9" s="149" t="s">
        <v>76</v>
      </c>
      <c r="AR9" s="149" t="s">
        <v>77</v>
      </c>
      <c r="AS9" s="149" t="s">
        <v>78</v>
      </c>
      <c r="AT9" s="149" t="s">
        <v>79</v>
      </c>
      <c r="AU9" s="150" t="s">
        <v>80</v>
      </c>
    </row>
    <row r="10" spans="1:47" x14ac:dyDescent="0.3">
      <c r="A10" s="189" t="s">
        <v>11</v>
      </c>
      <c r="B10" s="189" t="s">
        <v>81</v>
      </c>
      <c r="C10" s="190" t="s">
        <v>36</v>
      </c>
      <c r="D10" s="191">
        <v>16400</v>
      </c>
      <c r="E10" s="191">
        <v>47500</v>
      </c>
      <c r="F10" s="191">
        <v>33100</v>
      </c>
      <c r="G10" s="191">
        <v>11</v>
      </c>
      <c r="I10" s="189" t="s">
        <v>13</v>
      </c>
      <c r="J10" s="189" t="s">
        <v>340</v>
      </c>
      <c r="K10" s="192" t="s">
        <v>35</v>
      </c>
      <c r="L10" s="193">
        <v>500</v>
      </c>
      <c r="M10" s="193"/>
      <c r="N10" s="193">
        <v>100</v>
      </c>
      <c r="O10" s="193">
        <v>1</v>
      </c>
      <c r="Q10" s="147" t="s">
        <v>15</v>
      </c>
      <c r="R10" s="147" t="s">
        <v>82</v>
      </c>
      <c r="S10" s="194" t="s">
        <v>35</v>
      </c>
      <c r="T10" s="151">
        <v>400</v>
      </c>
      <c r="U10" s="151">
        <v>400</v>
      </c>
      <c r="V10" s="151">
        <v>1300</v>
      </c>
      <c r="W10" s="194">
        <v>8</v>
      </c>
      <c r="Y10" s="147" t="s">
        <v>17</v>
      </c>
      <c r="Z10" s="147" t="s">
        <v>83</v>
      </c>
      <c r="AA10" s="195" t="s">
        <v>35</v>
      </c>
      <c r="AB10" s="151">
        <v>500</v>
      </c>
      <c r="AC10" s="151">
        <v>100</v>
      </c>
      <c r="AD10" s="151">
        <v>600</v>
      </c>
      <c r="AE10" s="195">
        <v>5</v>
      </c>
      <c r="AG10" s="147" t="s">
        <v>18</v>
      </c>
      <c r="AH10" s="147" t="s">
        <v>84</v>
      </c>
      <c r="AI10" s="196" t="s">
        <v>35</v>
      </c>
      <c r="AJ10" s="151">
        <v>100</v>
      </c>
      <c r="AL10" s="151">
        <v>200</v>
      </c>
      <c r="AM10" s="196">
        <v>1</v>
      </c>
      <c r="AO10" s="147" t="s">
        <v>20</v>
      </c>
      <c r="AP10" s="147" t="s">
        <v>343</v>
      </c>
      <c r="AQ10" s="197" t="s">
        <v>35</v>
      </c>
      <c r="AT10" s="151">
        <v>100</v>
      </c>
      <c r="AU10" s="197">
        <v>2</v>
      </c>
    </row>
    <row r="11" spans="1:47" x14ac:dyDescent="0.3">
      <c r="A11" s="188"/>
      <c r="B11" s="188"/>
      <c r="C11" s="190" t="s">
        <v>39</v>
      </c>
      <c r="D11" s="191">
        <v>3100</v>
      </c>
      <c r="E11" s="191">
        <v>3400</v>
      </c>
      <c r="F11" s="191">
        <v>100</v>
      </c>
      <c r="G11" s="191">
        <v>11</v>
      </c>
      <c r="I11" s="188"/>
      <c r="J11" s="188"/>
      <c r="K11" s="192" t="s">
        <v>38</v>
      </c>
      <c r="L11" s="193">
        <v>100</v>
      </c>
      <c r="M11" s="193"/>
      <c r="N11" s="193"/>
      <c r="O11" s="193">
        <v>3</v>
      </c>
      <c r="S11" s="194" t="s">
        <v>38</v>
      </c>
      <c r="T11" s="151">
        <v>100</v>
      </c>
      <c r="W11" s="194">
        <v>2</v>
      </c>
      <c r="AA11" s="195" t="s">
        <v>38</v>
      </c>
      <c r="AD11" s="151">
        <v>3000</v>
      </c>
      <c r="AE11" s="195">
        <v>10</v>
      </c>
      <c r="AI11" s="196" t="s">
        <v>39</v>
      </c>
      <c r="AJ11" s="151">
        <v>100</v>
      </c>
      <c r="AK11" s="151">
        <v>300</v>
      </c>
      <c r="AL11" s="151">
        <v>600</v>
      </c>
      <c r="AM11" s="196">
        <v>5</v>
      </c>
      <c r="AP11" s="147" t="s">
        <v>85</v>
      </c>
      <c r="AQ11" s="197" t="s">
        <v>38</v>
      </c>
      <c r="AR11" s="151">
        <v>400</v>
      </c>
      <c r="AT11" s="151">
        <v>1000</v>
      </c>
      <c r="AU11" s="197">
        <v>4</v>
      </c>
    </row>
    <row r="12" spans="1:47" x14ac:dyDescent="0.3">
      <c r="A12" s="188"/>
      <c r="B12" s="188"/>
      <c r="C12" s="190" t="s">
        <v>38</v>
      </c>
      <c r="D12" s="191">
        <v>800</v>
      </c>
      <c r="E12" s="191"/>
      <c r="F12" s="191"/>
      <c r="G12" s="191">
        <v>3</v>
      </c>
      <c r="I12" s="188"/>
      <c r="J12" s="189" t="s">
        <v>96</v>
      </c>
      <c r="K12" s="192" t="s">
        <v>38</v>
      </c>
      <c r="L12" s="193">
        <v>400</v>
      </c>
      <c r="M12" s="193"/>
      <c r="N12" s="193">
        <v>900</v>
      </c>
      <c r="O12" s="193">
        <v>6</v>
      </c>
      <c r="R12" s="147" t="s">
        <v>92</v>
      </c>
      <c r="S12" s="194" t="s">
        <v>36</v>
      </c>
      <c r="T12" s="151">
        <v>10100</v>
      </c>
      <c r="U12" s="151">
        <v>2100</v>
      </c>
      <c r="V12" s="151">
        <v>7700</v>
      </c>
      <c r="W12" s="194">
        <v>2</v>
      </c>
      <c r="Z12" s="147" t="s">
        <v>86</v>
      </c>
      <c r="AA12" s="195" t="s">
        <v>35</v>
      </c>
      <c r="AB12" s="151">
        <v>600</v>
      </c>
      <c r="AC12" s="151">
        <v>300</v>
      </c>
      <c r="AD12" s="151">
        <v>2400</v>
      </c>
      <c r="AE12" s="195">
        <v>4</v>
      </c>
      <c r="AI12" s="196" t="s">
        <v>38</v>
      </c>
      <c r="AJ12" s="151">
        <v>100</v>
      </c>
      <c r="AL12" s="151">
        <v>400</v>
      </c>
      <c r="AM12" s="196">
        <v>10</v>
      </c>
      <c r="AQ12" s="197" t="s">
        <v>35</v>
      </c>
      <c r="AR12" s="151">
        <v>100</v>
      </c>
      <c r="AT12" s="151">
        <v>100</v>
      </c>
      <c r="AU12" s="197">
        <v>4</v>
      </c>
    </row>
    <row r="13" spans="1:47" x14ac:dyDescent="0.3">
      <c r="A13" s="188"/>
      <c r="B13" s="189" t="s">
        <v>89</v>
      </c>
      <c r="C13" s="190" t="s">
        <v>35</v>
      </c>
      <c r="D13" s="191">
        <v>4800</v>
      </c>
      <c r="E13" s="191"/>
      <c r="F13" s="191">
        <v>2200</v>
      </c>
      <c r="G13" s="191">
        <v>1</v>
      </c>
      <c r="I13" s="188"/>
      <c r="J13" s="188"/>
      <c r="K13" s="192" t="s">
        <v>39</v>
      </c>
      <c r="L13" s="193">
        <v>100</v>
      </c>
      <c r="M13" s="193"/>
      <c r="N13" s="193"/>
      <c r="O13" s="193">
        <v>2</v>
      </c>
      <c r="S13" s="194" t="s">
        <v>35</v>
      </c>
      <c r="T13" s="151">
        <v>1000</v>
      </c>
      <c r="V13" s="151">
        <v>600</v>
      </c>
      <c r="W13" s="194">
        <v>6</v>
      </c>
      <c r="AA13" s="195" t="s">
        <v>38</v>
      </c>
      <c r="AB13" s="151">
        <v>300</v>
      </c>
      <c r="AD13" s="151">
        <v>100</v>
      </c>
      <c r="AE13" s="195">
        <v>2</v>
      </c>
      <c r="AH13" s="147" t="s">
        <v>324</v>
      </c>
      <c r="AI13" s="196" t="s">
        <v>38</v>
      </c>
      <c r="AL13" s="151">
        <v>100</v>
      </c>
      <c r="AM13" s="196">
        <v>2</v>
      </c>
      <c r="AP13" s="147" t="s">
        <v>87</v>
      </c>
      <c r="AQ13" s="197" t="s">
        <v>39</v>
      </c>
      <c r="AR13" s="151">
        <v>300</v>
      </c>
      <c r="AU13" s="197">
        <v>2</v>
      </c>
    </row>
    <row r="14" spans="1:47" x14ac:dyDescent="0.3">
      <c r="A14" s="188"/>
      <c r="B14" s="188"/>
      <c r="C14" s="190" t="s">
        <v>39</v>
      </c>
      <c r="D14" s="191">
        <v>4600</v>
      </c>
      <c r="E14" s="191">
        <v>10700</v>
      </c>
      <c r="F14" s="191"/>
      <c r="G14" s="191">
        <v>8</v>
      </c>
      <c r="I14" s="188"/>
      <c r="J14" s="189" t="s">
        <v>104</v>
      </c>
      <c r="K14" s="192" t="s">
        <v>36</v>
      </c>
      <c r="L14" s="193">
        <v>3700</v>
      </c>
      <c r="M14" s="193">
        <v>500</v>
      </c>
      <c r="N14" s="193">
        <v>200</v>
      </c>
      <c r="O14" s="193">
        <v>1</v>
      </c>
      <c r="R14" s="147" t="s">
        <v>341</v>
      </c>
      <c r="S14" s="194" t="s">
        <v>39</v>
      </c>
      <c r="T14" s="151">
        <v>200</v>
      </c>
      <c r="W14" s="194">
        <v>1</v>
      </c>
      <c r="Z14" s="147" t="s">
        <v>90</v>
      </c>
      <c r="AA14" s="195" t="s">
        <v>38</v>
      </c>
      <c r="AB14" s="151">
        <v>200</v>
      </c>
      <c r="AE14" s="195">
        <v>2</v>
      </c>
      <c r="AI14" s="196" t="s">
        <v>35</v>
      </c>
      <c r="AL14" s="151">
        <v>100</v>
      </c>
      <c r="AM14" s="196">
        <v>2</v>
      </c>
      <c r="AP14" s="147" t="s">
        <v>91</v>
      </c>
      <c r="AQ14" s="197" t="s">
        <v>38</v>
      </c>
      <c r="AT14" s="151">
        <v>400</v>
      </c>
      <c r="AU14" s="197">
        <v>1</v>
      </c>
    </row>
    <row r="15" spans="1:47" x14ac:dyDescent="0.3">
      <c r="A15" s="188"/>
      <c r="B15" s="188"/>
      <c r="C15" s="190" t="s">
        <v>37</v>
      </c>
      <c r="D15" s="191">
        <v>1900</v>
      </c>
      <c r="E15" s="191">
        <v>700</v>
      </c>
      <c r="F15" s="191"/>
      <c r="G15" s="191">
        <v>1</v>
      </c>
      <c r="I15" s="188"/>
      <c r="J15" s="189" t="s">
        <v>111</v>
      </c>
      <c r="K15" s="192" t="s">
        <v>38</v>
      </c>
      <c r="L15" s="193">
        <v>200</v>
      </c>
      <c r="M15" s="193"/>
      <c r="N15" s="193"/>
      <c r="O15" s="193">
        <v>1</v>
      </c>
      <c r="S15" s="194" t="s">
        <v>38</v>
      </c>
      <c r="T15" s="151">
        <v>100</v>
      </c>
      <c r="W15" s="194">
        <v>1</v>
      </c>
      <c r="Z15" s="147" t="s">
        <v>93</v>
      </c>
      <c r="AA15" s="195" t="s">
        <v>36</v>
      </c>
      <c r="AB15" s="151">
        <v>2400</v>
      </c>
      <c r="AC15" s="151">
        <v>300</v>
      </c>
      <c r="AD15" s="151">
        <v>3300</v>
      </c>
      <c r="AE15" s="195">
        <v>1</v>
      </c>
      <c r="AH15" s="147" t="s">
        <v>88</v>
      </c>
      <c r="AI15" s="196" t="s">
        <v>35</v>
      </c>
      <c r="AL15" s="151">
        <v>100</v>
      </c>
      <c r="AM15" s="196">
        <v>1</v>
      </c>
      <c r="AQ15" s="197" t="s">
        <v>35</v>
      </c>
      <c r="AT15" s="151">
        <v>100</v>
      </c>
      <c r="AU15" s="197">
        <v>2</v>
      </c>
    </row>
    <row r="16" spans="1:47" x14ac:dyDescent="0.3">
      <c r="A16" s="188"/>
      <c r="B16" s="188"/>
      <c r="C16" s="190" t="s">
        <v>36</v>
      </c>
      <c r="D16" s="191">
        <v>1900</v>
      </c>
      <c r="E16" s="191">
        <v>30800</v>
      </c>
      <c r="F16" s="191">
        <v>600</v>
      </c>
      <c r="G16" s="191">
        <v>11</v>
      </c>
      <c r="I16" s="188"/>
      <c r="J16" s="189" t="s">
        <v>118</v>
      </c>
      <c r="K16" s="192" t="s">
        <v>38</v>
      </c>
      <c r="L16" s="193">
        <v>500</v>
      </c>
      <c r="M16" s="193"/>
      <c r="N16" s="193">
        <v>700</v>
      </c>
      <c r="O16" s="193">
        <v>16</v>
      </c>
      <c r="R16" s="147" t="s">
        <v>98</v>
      </c>
      <c r="S16" s="194" t="s">
        <v>37</v>
      </c>
      <c r="T16" s="151">
        <v>800</v>
      </c>
      <c r="U16" s="151">
        <v>1600</v>
      </c>
      <c r="V16" s="151">
        <v>1300</v>
      </c>
      <c r="W16" s="194">
        <v>2</v>
      </c>
      <c r="AA16" s="195" t="s">
        <v>35</v>
      </c>
      <c r="AB16" s="151">
        <v>2000</v>
      </c>
      <c r="AC16" s="151">
        <v>100</v>
      </c>
      <c r="AD16" s="151">
        <v>800</v>
      </c>
      <c r="AE16" s="195">
        <v>2</v>
      </c>
      <c r="AH16" s="147" t="s">
        <v>94</v>
      </c>
      <c r="AI16" s="196" t="s">
        <v>35</v>
      </c>
      <c r="AJ16" s="151">
        <v>200</v>
      </c>
      <c r="AL16" s="151">
        <v>200</v>
      </c>
      <c r="AM16" s="196">
        <v>2</v>
      </c>
      <c r="AP16" s="147" t="s">
        <v>95</v>
      </c>
      <c r="AQ16" s="197" t="s">
        <v>129</v>
      </c>
      <c r="AR16" s="151">
        <v>100</v>
      </c>
      <c r="AU16" s="197">
        <v>1</v>
      </c>
    </row>
    <row r="17" spans="1:47" x14ac:dyDescent="0.3">
      <c r="A17" s="188"/>
      <c r="B17" s="188"/>
      <c r="C17" s="190" t="s">
        <v>38</v>
      </c>
      <c r="D17" s="191">
        <v>1300</v>
      </c>
      <c r="E17" s="191"/>
      <c r="F17" s="191">
        <v>100</v>
      </c>
      <c r="G17" s="191">
        <v>4</v>
      </c>
      <c r="I17" s="188"/>
      <c r="J17" s="188"/>
      <c r="K17" s="192" t="s">
        <v>39</v>
      </c>
      <c r="L17" s="193">
        <v>300</v>
      </c>
      <c r="M17" s="193"/>
      <c r="N17" s="193"/>
      <c r="O17" s="193">
        <v>1</v>
      </c>
      <c r="S17" s="194" t="s">
        <v>35</v>
      </c>
      <c r="T17" s="151">
        <v>300</v>
      </c>
      <c r="V17" s="151">
        <v>1200</v>
      </c>
      <c r="W17" s="194">
        <v>2</v>
      </c>
      <c r="AA17" s="195" t="s">
        <v>37</v>
      </c>
      <c r="AB17" s="151">
        <v>200</v>
      </c>
      <c r="AC17" s="151">
        <v>2100</v>
      </c>
      <c r="AD17" s="151">
        <v>2000</v>
      </c>
      <c r="AE17" s="195">
        <v>3</v>
      </c>
      <c r="AI17" s="196" t="s">
        <v>39</v>
      </c>
      <c r="AL17" s="151">
        <v>800</v>
      </c>
      <c r="AM17" s="196">
        <v>4</v>
      </c>
      <c r="AQ17" s="197" t="s">
        <v>35</v>
      </c>
      <c r="AT17" s="151">
        <v>100</v>
      </c>
      <c r="AU17" s="197">
        <v>1</v>
      </c>
    </row>
    <row r="18" spans="1:47" x14ac:dyDescent="0.3">
      <c r="A18" s="188"/>
      <c r="B18" s="189" t="s">
        <v>101</v>
      </c>
      <c r="C18" s="190" t="s">
        <v>39</v>
      </c>
      <c r="D18" s="191">
        <v>700</v>
      </c>
      <c r="E18" s="191"/>
      <c r="F18" s="191"/>
      <c r="G18" s="191">
        <v>4</v>
      </c>
      <c r="I18" s="188"/>
      <c r="J18" s="189" t="s">
        <v>125</v>
      </c>
      <c r="K18" s="192" t="s">
        <v>36</v>
      </c>
      <c r="L18" s="193">
        <v>10400</v>
      </c>
      <c r="M18" s="193">
        <v>25300</v>
      </c>
      <c r="N18" s="193">
        <v>2900</v>
      </c>
      <c r="O18" s="193">
        <v>7</v>
      </c>
      <c r="S18" s="194" t="s">
        <v>36</v>
      </c>
      <c r="U18" s="151">
        <v>1600</v>
      </c>
      <c r="W18" s="194">
        <v>1</v>
      </c>
      <c r="AA18" s="195" t="s">
        <v>38</v>
      </c>
      <c r="AB18" s="151">
        <v>100</v>
      </c>
      <c r="AD18" s="151">
        <v>1700</v>
      </c>
      <c r="AE18" s="195">
        <v>18</v>
      </c>
      <c r="AI18" s="196" t="s">
        <v>38</v>
      </c>
      <c r="AL18" s="151">
        <v>500</v>
      </c>
      <c r="AM18" s="196">
        <v>2</v>
      </c>
      <c r="AP18" s="147" t="s">
        <v>97</v>
      </c>
      <c r="AQ18" s="197" t="s">
        <v>38</v>
      </c>
      <c r="AR18" s="151">
        <v>300</v>
      </c>
      <c r="AT18" s="151">
        <v>500</v>
      </c>
      <c r="AU18" s="197">
        <v>4</v>
      </c>
    </row>
    <row r="19" spans="1:47" x14ac:dyDescent="0.3">
      <c r="A19" s="188"/>
      <c r="B19" s="188"/>
      <c r="C19" s="190" t="s">
        <v>35</v>
      </c>
      <c r="D19" s="191">
        <v>400</v>
      </c>
      <c r="E19" s="191"/>
      <c r="F19" s="191"/>
      <c r="G19" s="191">
        <v>3</v>
      </c>
      <c r="I19" s="188"/>
      <c r="J19" s="188"/>
      <c r="K19" s="192" t="s">
        <v>39</v>
      </c>
      <c r="L19" s="193">
        <v>800</v>
      </c>
      <c r="M19" s="193"/>
      <c r="N19" s="193"/>
      <c r="O19" s="193">
        <v>3</v>
      </c>
      <c r="R19" s="147" t="s">
        <v>102</v>
      </c>
      <c r="S19" s="194" t="s">
        <v>39</v>
      </c>
      <c r="T19" s="151">
        <v>100</v>
      </c>
      <c r="W19" s="194">
        <v>1</v>
      </c>
      <c r="AA19" s="195" t="s">
        <v>39</v>
      </c>
      <c r="AC19" s="151">
        <v>300</v>
      </c>
      <c r="AD19" s="151">
        <v>400</v>
      </c>
      <c r="AE19" s="195">
        <v>2</v>
      </c>
      <c r="AH19" s="147" t="s">
        <v>99</v>
      </c>
      <c r="AI19" s="196" t="s">
        <v>39</v>
      </c>
      <c r="AL19" s="151">
        <v>700</v>
      </c>
      <c r="AM19" s="196">
        <v>1</v>
      </c>
      <c r="AQ19" s="197" t="s">
        <v>39</v>
      </c>
      <c r="AT19" s="151">
        <v>200</v>
      </c>
      <c r="AU19" s="197">
        <v>2</v>
      </c>
    </row>
    <row r="20" spans="1:47" x14ac:dyDescent="0.3">
      <c r="A20" s="188"/>
      <c r="B20" s="188"/>
      <c r="C20" s="190" t="s">
        <v>38</v>
      </c>
      <c r="D20" s="191">
        <v>100</v>
      </c>
      <c r="E20" s="191"/>
      <c r="F20" s="191"/>
      <c r="G20" s="191">
        <v>3</v>
      </c>
      <c r="I20" s="188"/>
      <c r="J20" s="188"/>
      <c r="K20" s="192" t="s">
        <v>38</v>
      </c>
      <c r="L20" s="193">
        <v>300</v>
      </c>
      <c r="M20" s="193"/>
      <c r="N20" s="193">
        <v>300</v>
      </c>
      <c r="O20" s="193">
        <v>3</v>
      </c>
      <c r="R20" s="147" t="s">
        <v>342</v>
      </c>
      <c r="S20" s="194" t="s">
        <v>35</v>
      </c>
      <c r="T20" s="151">
        <v>400</v>
      </c>
      <c r="U20" s="151">
        <v>100</v>
      </c>
      <c r="V20" s="151">
        <v>600</v>
      </c>
      <c r="W20" s="194">
        <v>1</v>
      </c>
      <c r="Z20" s="147" t="s">
        <v>105</v>
      </c>
      <c r="AA20" s="195" t="s">
        <v>38</v>
      </c>
      <c r="AD20" s="151">
        <v>600</v>
      </c>
      <c r="AE20" s="195">
        <v>1</v>
      </c>
      <c r="AI20" s="196" t="s">
        <v>38</v>
      </c>
      <c r="AL20" s="151">
        <v>100</v>
      </c>
      <c r="AM20" s="196">
        <v>2</v>
      </c>
      <c r="AP20" s="147" t="s">
        <v>100</v>
      </c>
      <c r="AQ20" s="197" t="s">
        <v>39</v>
      </c>
      <c r="AR20" s="151">
        <v>700</v>
      </c>
      <c r="AS20" s="151">
        <v>300</v>
      </c>
      <c r="AT20" s="151">
        <v>400</v>
      </c>
      <c r="AU20" s="197">
        <v>2</v>
      </c>
    </row>
    <row r="21" spans="1:47" x14ac:dyDescent="0.3">
      <c r="A21" s="188"/>
      <c r="B21" s="189" t="s">
        <v>339</v>
      </c>
      <c r="C21" s="190" t="s">
        <v>37</v>
      </c>
      <c r="D21" s="191">
        <v>4400</v>
      </c>
      <c r="E21" s="191">
        <v>12500</v>
      </c>
      <c r="F21" s="191"/>
      <c r="G21" s="191">
        <v>3</v>
      </c>
      <c r="I21" s="188"/>
      <c r="J21" s="188"/>
      <c r="K21" s="192" t="s">
        <v>35</v>
      </c>
      <c r="L21" s="193">
        <v>100</v>
      </c>
      <c r="M21" s="193"/>
      <c r="N21" s="193">
        <v>100</v>
      </c>
      <c r="O21" s="193">
        <v>2</v>
      </c>
      <c r="R21" s="147" t="s">
        <v>112</v>
      </c>
      <c r="S21" s="194" t="s">
        <v>35</v>
      </c>
      <c r="V21" s="151">
        <v>100</v>
      </c>
      <c r="W21" s="194">
        <v>1</v>
      </c>
      <c r="Z21" s="147" t="s">
        <v>108</v>
      </c>
      <c r="AA21" s="195" t="s">
        <v>38</v>
      </c>
      <c r="AB21" s="151">
        <v>100</v>
      </c>
      <c r="AD21" s="151">
        <v>400</v>
      </c>
      <c r="AE21" s="195">
        <v>6</v>
      </c>
      <c r="AH21" s="147" t="s">
        <v>103</v>
      </c>
      <c r="AI21" s="196" t="s">
        <v>36</v>
      </c>
      <c r="AJ21" s="151">
        <v>600</v>
      </c>
      <c r="AM21" s="196">
        <v>1</v>
      </c>
      <c r="AQ21" s="197" t="s">
        <v>38</v>
      </c>
      <c r="AR21" s="151">
        <v>100</v>
      </c>
      <c r="AT21" s="151">
        <v>1100</v>
      </c>
      <c r="AU21" s="197">
        <v>3</v>
      </c>
    </row>
    <row r="22" spans="1:47" x14ac:dyDescent="0.3">
      <c r="A22" s="188"/>
      <c r="B22" s="188"/>
      <c r="C22" s="190" t="s">
        <v>39</v>
      </c>
      <c r="D22" s="191">
        <v>4200</v>
      </c>
      <c r="E22" s="191">
        <v>3100</v>
      </c>
      <c r="F22" s="191"/>
      <c r="G22" s="191">
        <v>3</v>
      </c>
      <c r="I22" s="188"/>
      <c r="J22" s="189" t="s">
        <v>133</v>
      </c>
      <c r="K22" s="192" t="s">
        <v>36</v>
      </c>
      <c r="L22" s="193">
        <v>11700</v>
      </c>
      <c r="M22" s="193">
        <v>28500</v>
      </c>
      <c r="N22" s="193">
        <v>12100</v>
      </c>
      <c r="O22" s="193">
        <v>1</v>
      </c>
      <c r="R22" s="147" t="s">
        <v>116</v>
      </c>
      <c r="S22" s="194" t="s">
        <v>39</v>
      </c>
      <c r="T22" s="151">
        <v>800</v>
      </c>
      <c r="U22" s="151">
        <v>8300</v>
      </c>
      <c r="V22" s="151">
        <v>900</v>
      </c>
      <c r="W22" s="194">
        <v>7</v>
      </c>
      <c r="AA22" s="195" t="s">
        <v>35</v>
      </c>
      <c r="AD22" s="151">
        <v>400</v>
      </c>
      <c r="AE22" s="195">
        <v>2</v>
      </c>
      <c r="AI22" s="196" t="s">
        <v>38</v>
      </c>
      <c r="AL22" s="151">
        <v>600</v>
      </c>
      <c r="AM22" s="196">
        <v>6</v>
      </c>
      <c r="AP22" s="147" t="s">
        <v>325</v>
      </c>
      <c r="AQ22" s="197" t="s">
        <v>39</v>
      </c>
      <c r="AT22" s="151">
        <v>300</v>
      </c>
      <c r="AU22" s="197">
        <v>2</v>
      </c>
    </row>
    <row r="23" spans="1:47" x14ac:dyDescent="0.3">
      <c r="A23" s="188"/>
      <c r="B23" s="188"/>
      <c r="C23" s="190" t="s">
        <v>38</v>
      </c>
      <c r="D23" s="191">
        <v>1300</v>
      </c>
      <c r="E23" s="191"/>
      <c r="F23" s="191">
        <v>100</v>
      </c>
      <c r="G23" s="191">
        <v>1</v>
      </c>
      <c r="I23" s="188"/>
      <c r="J23" s="188"/>
      <c r="K23" s="192" t="s">
        <v>38</v>
      </c>
      <c r="L23" s="193">
        <v>1200</v>
      </c>
      <c r="M23" s="193"/>
      <c r="N23" s="193">
        <v>1100</v>
      </c>
      <c r="O23" s="193">
        <v>7</v>
      </c>
      <c r="S23" s="194" t="s">
        <v>38</v>
      </c>
      <c r="T23" s="151">
        <v>300</v>
      </c>
      <c r="V23" s="151">
        <v>1100</v>
      </c>
      <c r="W23" s="194">
        <v>8</v>
      </c>
      <c r="Z23" s="147" t="s">
        <v>114</v>
      </c>
      <c r="AA23" s="195" t="s">
        <v>35</v>
      </c>
      <c r="AB23" s="151">
        <v>1400</v>
      </c>
      <c r="AD23" s="151">
        <v>400</v>
      </c>
      <c r="AE23" s="195">
        <v>1</v>
      </c>
      <c r="AH23" s="147" t="s">
        <v>106</v>
      </c>
      <c r="AI23" s="196" t="s">
        <v>38</v>
      </c>
      <c r="AJ23" s="151">
        <v>400</v>
      </c>
      <c r="AL23" s="151">
        <v>1300</v>
      </c>
      <c r="AM23" s="196">
        <v>11</v>
      </c>
      <c r="AO23" s="147" t="s">
        <v>109</v>
      </c>
      <c r="AP23" s="147" t="s">
        <v>110</v>
      </c>
      <c r="AQ23" s="197" t="s">
        <v>38</v>
      </c>
      <c r="AR23" s="151">
        <v>300</v>
      </c>
      <c r="AT23" s="151">
        <v>2100</v>
      </c>
      <c r="AU23" s="197">
        <v>7</v>
      </c>
    </row>
    <row r="24" spans="1:47" x14ac:dyDescent="0.3">
      <c r="A24" s="188"/>
      <c r="B24" s="189" t="s">
        <v>107</v>
      </c>
      <c r="C24" s="190" t="s">
        <v>39</v>
      </c>
      <c r="D24" s="191">
        <v>2600</v>
      </c>
      <c r="E24" s="191">
        <v>300</v>
      </c>
      <c r="F24" s="191"/>
      <c r="G24" s="191">
        <v>5</v>
      </c>
      <c r="I24" s="188"/>
      <c r="J24" s="188"/>
      <c r="K24" s="192" t="s">
        <v>35</v>
      </c>
      <c r="L24" s="193"/>
      <c r="M24" s="193"/>
      <c r="N24" s="193">
        <v>600</v>
      </c>
      <c r="O24" s="193">
        <v>1</v>
      </c>
      <c r="R24" s="147" t="s">
        <v>122</v>
      </c>
      <c r="S24" s="194" t="s">
        <v>39</v>
      </c>
      <c r="T24" s="151">
        <v>300</v>
      </c>
      <c r="U24" s="151">
        <v>4000</v>
      </c>
      <c r="W24" s="194">
        <v>2</v>
      </c>
      <c r="AA24" s="195" t="s">
        <v>37</v>
      </c>
      <c r="AB24" s="151">
        <v>600</v>
      </c>
      <c r="AC24" s="151">
        <v>2000</v>
      </c>
      <c r="AD24" s="151">
        <v>2100</v>
      </c>
      <c r="AE24" s="195">
        <v>2</v>
      </c>
      <c r="AI24" s="196" t="s">
        <v>36</v>
      </c>
      <c r="AJ24" s="151">
        <v>300</v>
      </c>
      <c r="AK24" s="151">
        <v>300</v>
      </c>
      <c r="AL24" s="151">
        <v>100</v>
      </c>
      <c r="AM24" s="196">
        <v>2</v>
      </c>
      <c r="AP24" s="147" t="s">
        <v>115</v>
      </c>
      <c r="AQ24" s="197" t="s">
        <v>35</v>
      </c>
      <c r="AR24" s="151">
        <v>200</v>
      </c>
      <c r="AT24" s="151">
        <v>200</v>
      </c>
      <c r="AU24" s="197">
        <v>8</v>
      </c>
    </row>
    <row r="25" spans="1:47" x14ac:dyDescent="0.3">
      <c r="A25" s="188"/>
      <c r="B25" s="188"/>
      <c r="C25" s="190" t="s">
        <v>38</v>
      </c>
      <c r="D25" s="191">
        <v>200</v>
      </c>
      <c r="E25" s="191"/>
      <c r="F25" s="191"/>
      <c r="G25" s="191">
        <v>3</v>
      </c>
      <c r="I25" s="188"/>
      <c r="J25" s="189" t="s">
        <v>139</v>
      </c>
      <c r="K25" s="192" t="s">
        <v>38</v>
      </c>
      <c r="L25" s="193">
        <v>1900</v>
      </c>
      <c r="M25" s="193"/>
      <c r="N25" s="193">
        <v>500</v>
      </c>
      <c r="O25" s="193">
        <v>22</v>
      </c>
      <c r="R25" s="147" t="s">
        <v>126</v>
      </c>
      <c r="S25" s="194" t="s">
        <v>38</v>
      </c>
      <c r="T25" s="151">
        <v>900</v>
      </c>
      <c r="V25" s="151">
        <v>800</v>
      </c>
      <c r="W25" s="194">
        <v>7</v>
      </c>
      <c r="AA25" s="195" t="s">
        <v>36</v>
      </c>
      <c r="AB25" s="151">
        <v>200</v>
      </c>
      <c r="AC25" s="151">
        <v>2400</v>
      </c>
      <c r="AD25" s="151">
        <v>2400</v>
      </c>
      <c r="AE25" s="195">
        <v>1</v>
      </c>
      <c r="AI25" s="196" t="s">
        <v>35</v>
      </c>
      <c r="AK25" s="151">
        <v>100</v>
      </c>
      <c r="AL25" s="151">
        <v>400</v>
      </c>
      <c r="AM25" s="196">
        <v>3</v>
      </c>
      <c r="AQ25" s="197" t="s">
        <v>38</v>
      </c>
      <c r="AT25" s="151">
        <v>2100</v>
      </c>
      <c r="AU25" s="197">
        <v>10</v>
      </c>
    </row>
    <row r="26" spans="1:47" x14ac:dyDescent="0.3">
      <c r="A26" s="188"/>
      <c r="B26" s="189" t="s">
        <v>113</v>
      </c>
      <c r="C26" s="190" t="s">
        <v>36</v>
      </c>
      <c r="D26" s="191">
        <v>4100</v>
      </c>
      <c r="E26" s="191">
        <v>4600</v>
      </c>
      <c r="F26" s="191">
        <v>2900</v>
      </c>
      <c r="G26" s="191">
        <v>1</v>
      </c>
      <c r="I26" s="188"/>
      <c r="J26" s="188"/>
      <c r="K26" s="192" t="s">
        <v>39</v>
      </c>
      <c r="L26" s="193">
        <v>1100</v>
      </c>
      <c r="M26" s="193"/>
      <c r="N26" s="193"/>
      <c r="O26" s="193">
        <v>1</v>
      </c>
      <c r="S26" s="194" t="s">
        <v>39</v>
      </c>
      <c r="T26" s="151">
        <v>300</v>
      </c>
      <c r="W26" s="194">
        <v>1</v>
      </c>
      <c r="AA26" s="195" t="s">
        <v>38</v>
      </c>
      <c r="AB26" s="151">
        <v>100</v>
      </c>
      <c r="AE26" s="195">
        <v>1</v>
      </c>
      <c r="AH26" s="147" t="s">
        <v>117</v>
      </c>
      <c r="AI26" s="196" t="s">
        <v>36</v>
      </c>
      <c r="AJ26" s="151">
        <v>1300</v>
      </c>
      <c r="AK26" s="151">
        <v>100</v>
      </c>
      <c r="AM26" s="196">
        <v>1</v>
      </c>
      <c r="AO26" s="147" t="s">
        <v>120</v>
      </c>
      <c r="AP26" s="147" t="s">
        <v>121</v>
      </c>
      <c r="AQ26" s="197" t="s">
        <v>35</v>
      </c>
      <c r="AT26" s="151">
        <v>300</v>
      </c>
      <c r="AU26" s="197">
        <v>2</v>
      </c>
    </row>
    <row r="27" spans="1:47" x14ac:dyDescent="0.3">
      <c r="A27" s="188"/>
      <c r="B27" s="188"/>
      <c r="C27" s="190" t="s">
        <v>39</v>
      </c>
      <c r="D27" s="191">
        <v>1500</v>
      </c>
      <c r="E27" s="191">
        <v>100</v>
      </c>
      <c r="F27" s="191"/>
      <c r="G27" s="191">
        <v>6</v>
      </c>
      <c r="I27" s="188"/>
      <c r="J27" s="189" t="s">
        <v>146</v>
      </c>
      <c r="K27" s="192" t="s">
        <v>38</v>
      </c>
      <c r="L27" s="193">
        <v>400</v>
      </c>
      <c r="M27" s="193"/>
      <c r="N27" s="193">
        <v>400</v>
      </c>
      <c r="O27" s="193">
        <v>12</v>
      </c>
      <c r="S27" s="194" t="s">
        <v>35</v>
      </c>
      <c r="T27" s="151">
        <v>100</v>
      </c>
      <c r="V27" s="151">
        <v>1500</v>
      </c>
      <c r="W27" s="194">
        <v>7</v>
      </c>
      <c r="AA27" s="195" t="s">
        <v>39</v>
      </c>
      <c r="AC27" s="151">
        <v>500</v>
      </c>
      <c r="AE27" s="195">
        <v>1</v>
      </c>
      <c r="AI27" s="196" t="s">
        <v>38</v>
      </c>
      <c r="AL27" s="151">
        <v>700</v>
      </c>
      <c r="AM27" s="196">
        <v>4</v>
      </c>
      <c r="AP27" s="147" t="s">
        <v>344</v>
      </c>
      <c r="AQ27" s="197" t="s">
        <v>38</v>
      </c>
      <c r="AT27" s="151">
        <v>300</v>
      </c>
      <c r="AU27" s="197">
        <v>1</v>
      </c>
    </row>
    <row r="28" spans="1:47" x14ac:dyDescent="0.3">
      <c r="A28" s="188"/>
      <c r="B28" s="188"/>
      <c r="C28" s="190" t="s">
        <v>38</v>
      </c>
      <c r="D28" s="191">
        <v>500</v>
      </c>
      <c r="E28" s="191"/>
      <c r="F28" s="191"/>
      <c r="G28" s="191">
        <v>7</v>
      </c>
      <c r="I28" s="188"/>
      <c r="J28" s="188"/>
      <c r="K28" s="192" t="s">
        <v>35</v>
      </c>
      <c r="L28" s="193">
        <v>200</v>
      </c>
      <c r="M28" s="193"/>
      <c r="N28" s="193">
        <v>200</v>
      </c>
      <c r="O28" s="193">
        <v>1</v>
      </c>
      <c r="AI28" s="196" t="s">
        <v>39</v>
      </c>
      <c r="AL28" s="151">
        <v>600</v>
      </c>
      <c r="AM28" s="196">
        <v>1</v>
      </c>
      <c r="AP28" s="147" t="s">
        <v>124</v>
      </c>
      <c r="AQ28" s="197" t="s">
        <v>38</v>
      </c>
      <c r="AT28" s="151">
        <v>100</v>
      </c>
      <c r="AU28" s="197">
        <v>4</v>
      </c>
    </row>
    <row r="29" spans="1:47" x14ac:dyDescent="0.3">
      <c r="A29" s="188"/>
      <c r="B29" s="189" t="s">
        <v>119</v>
      </c>
      <c r="C29" s="190" t="s">
        <v>39</v>
      </c>
      <c r="D29" s="191">
        <v>1600</v>
      </c>
      <c r="E29" s="191"/>
      <c r="F29" s="191"/>
      <c r="G29" s="191">
        <v>3</v>
      </c>
      <c r="I29" s="188"/>
      <c r="J29" s="189" t="s">
        <v>148</v>
      </c>
      <c r="K29" s="192" t="s">
        <v>39</v>
      </c>
      <c r="L29" s="193">
        <v>500</v>
      </c>
      <c r="M29" s="193"/>
      <c r="N29" s="193"/>
      <c r="O29" s="193">
        <v>1</v>
      </c>
      <c r="AH29" s="147" t="s">
        <v>123</v>
      </c>
      <c r="AI29" s="196" t="s">
        <v>39</v>
      </c>
      <c r="AL29" s="151">
        <v>400</v>
      </c>
      <c r="AM29" s="196">
        <v>1</v>
      </c>
      <c r="AQ29" s="197" t="s">
        <v>35</v>
      </c>
      <c r="AT29" s="151">
        <v>900</v>
      </c>
      <c r="AU29" s="197">
        <v>3</v>
      </c>
    </row>
    <row r="30" spans="1:47" x14ac:dyDescent="0.3">
      <c r="A30" s="188"/>
      <c r="B30" s="188"/>
      <c r="C30" s="190" t="s">
        <v>38</v>
      </c>
      <c r="D30" s="191">
        <v>100</v>
      </c>
      <c r="E30" s="191"/>
      <c r="F30" s="191"/>
      <c r="G30" s="191">
        <v>3</v>
      </c>
      <c r="I30" s="188"/>
      <c r="J30" s="189" t="s">
        <v>150</v>
      </c>
      <c r="K30" s="192" t="s">
        <v>38</v>
      </c>
      <c r="L30" s="193">
        <v>300</v>
      </c>
      <c r="M30" s="193"/>
      <c r="N30" s="193">
        <v>100</v>
      </c>
      <c r="O30" s="193">
        <v>2</v>
      </c>
      <c r="AI30" s="196" t="s">
        <v>38</v>
      </c>
      <c r="AL30" s="151">
        <v>600</v>
      </c>
      <c r="AM30" s="196">
        <v>1</v>
      </c>
      <c r="AP30" s="147" t="s">
        <v>127</v>
      </c>
      <c r="AQ30" s="197" t="s">
        <v>38</v>
      </c>
      <c r="AT30" s="151">
        <v>1400</v>
      </c>
      <c r="AU30" s="197">
        <v>6</v>
      </c>
    </row>
    <row r="31" spans="1:47" x14ac:dyDescent="0.3">
      <c r="A31" s="188"/>
      <c r="B31" s="189" t="s">
        <v>128</v>
      </c>
      <c r="C31" s="190" t="s">
        <v>129</v>
      </c>
      <c r="D31" s="191">
        <v>1400</v>
      </c>
      <c r="E31" s="191"/>
      <c r="F31" s="191"/>
      <c r="G31" s="191">
        <v>4</v>
      </c>
      <c r="I31" s="188"/>
      <c r="J31" s="188"/>
      <c r="K31" s="192" t="s">
        <v>39</v>
      </c>
      <c r="L31" s="193"/>
      <c r="M31" s="193">
        <v>900</v>
      </c>
      <c r="N31" s="193"/>
      <c r="O31" s="193">
        <v>1</v>
      </c>
      <c r="AH31" s="147" t="s">
        <v>130</v>
      </c>
      <c r="AI31" s="196" t="s">
        <v>38</v>
      </c>
      <c r="AJ31" s="151">
        <v>200</v>
      </c>
      <c r="AL31" s="151">
        <v>400</v>
      </c>
      <c r="AM31" s="196">
        <v>2</v>
      </c>
      <c r="AP31" s="147" t="s">
        <v>131</v>
      </c>
      <c r="AQ31" s="197" t="s">
        <v>38</v>
      </c>
      <c r="AT31" s="151">
        <v>200</v>
      </c>
      <c r="AU31" s="197">
        <v>2</v>
      </c>
    </row>
    <row r="32" spans="1:47" x14ac:dyDescent="0.3">
      <c r="A32" s="188"/>
      <c r="B32" s="188"/>
      <c r="C32" s="190" t="s">
        <v>38</v>
      </c>
      <c r="D32" s="191">
        <v>400</v>
      </c>
      <c r="E32" s="191"/>
      <c r="F32" s="191"/>
      <c r="G32" s="191">
        <v>2</v>
      </c>
      <c r="I32" s="188"/>
      <c r="J32" s="189" t="s">
        <v>151</v>
      </c>
      <c r="K32" s="192" t="s">
        <v>36</v>
      </c>
      <c r="L32" s="193">
        <v>18100</v>
      </c>
      <c r="M32" s="193">
        <v>1500</v>
      </c>
      <c r="N32" s="193">
        <v>800</v>
      </c>
      <c r="O32" s="193">
        <v>2</v>
      </c>
      <c r="AI32" s="196" t="s">
        <v>35</v>
      </c>
      <c r="AK32" s="151">
        <v>100</v>
      </c>
      <c r="AL32" s="151">
        <v>500</v>
      </c>
      <c r="AM32" s="196">
        <v>2</v>
      </c>
      <c r="AQ32" s="197" t="s">
        <v>35</v>
      </c>
      <c r="AT32" s="151">
        <v>400</v>
      </c>
      <c r="AU32" s="197">
        <v>5</v>
      </c>
    </row>
    <row r="33" spans="1:47" x14ac:dyDescent="0.3">
      <c r="A33" s="188"/>
      <c r="B33" s="189" t="s">
        <v>136</v>
      </c>
      <c r="C33" s="190" t="s">
        <v>39</v>
      </c>
      <c r="D33" s="191">
        <v>1400</v>
      </c>
      <c r="E33" s="191"/>
      <c r="F33" s="191"/>
      <c r="G33" s="191">
        <v>4</v>
      </c>
      <c r="I33" s="188"/>
      <c r="J33" s="188"/>
      <c r="K33" s="192" t="s">
        <v>35</v>
      </c>
      <c r="L33" s="193">
        <v>2900</v>
      </c>
      <c r="M33" s="193"/>
      <c r="N33" s="193">
        <v>600</v>
      </c>
      <c r="O33" s="193">
        <v>3</v>
      </c>
      <c r="AH33" s="147" t="s">
        <v>134</v>
      </c>
      <c r="AI33" s="196" t="s">
        <v>39</v>
      </c>
      <c r="AJ33" s="151">
        <v>400</v>
      </c>
      <c r="AM33" s="196">
        <v>2</v>
      </c>
      <c r="AP33" s="147" t="s">
        <v>132</v>
      </c>
      <c r="AQ33" s="197" t="s">
        <v>35</v>
      </c>
      <c r="AR33" s="151">
        <v>100</v>
      </c>
      <c r="AS33" s="151">
        <v>100</v>
      </c>
      <c r="AT33" s="151">
        <v>300</v>
      </c>
      <c r="AU33" s="197">
        <v>4</v>
      </c>
    </row>
    <row r="34" spans="1:47" x14ac:dyDescent="0.3">
      <c r="A34" s="188"/>
      <c r="B34" s="188"/>
      <c r="C34" s="190" t="s">
        <v>38</v>
      </c>
      <c r="D34" s="191">
        <v>100</v>
      </c>
      <c r="E34" s="191"/>
      <c r="F34" s="191"/>
      <c r="G34" s="191">
        <v>1</v>
      </c>
      <c r="I34" s="188"/>
      <c r="J34" s="188"/>
      <c r="K34" s="192" t="s">
        <v>38</v>
      </c>
      <c r="L34" s="193">
        <v>400</v>
      </c>
      <c r="M34" s="193"/>
      <c r="N34" s="193">
        <v>500</v>
      </c>
      <c r="O34" s="193">
        <v>19</v>
      </c>
      <c r="AI34" s="196" t="s">
        <v>35</v>
      </c>
      <c r="AJ34" s="151">
        <v>100</v>
      </c>
      <c r="AL34" s="151">
        <v>100</v>
      </c>
      <c r="AM34" s="196">
        <v>1</v>
      </c>
      <c r="AP34" s="147" t="s">
        <v>135</v>
      </c>
      <c r="AQ34" s="197" t="s">
        <v>38</v>
      </c>
      <c r="AT34" s="151">
        <v>500</v>
      </c>
      <c r="AU34" s="197">
        <v>2</v>
      </c>
    </row>
    <row r="35" spans="1:47" x14ac:dyDescent="0.3">
      <c r="A35" s="188"/>
      <c r="B35" s="189" t="s">
        <v>138</v>
      </c>
      <c r="C35" s="190" t="s">
        <v>39</v>
      </c>
      <c r="D35" s="191">
        <v>1800</v>
      </c>
      <c r="E35" s="191">
        <v>100</v>
      </c>
      <c r="F35" s="191"/>
      <c r="G35" s="191">
        <v>4</v>
      </c>
      <c r="I35" s="188"/>
      <c r="J35" s="188"/>
      <c r="K35" s="192" t="s">
        <v>326</v>
      </c>
      <c r="L35" s="193"/>
      <c r="M35" s="193"/>
      <c r="N35" s="193">
        <v>109000</v>
      </c>
      <c r="O35" s="193">
        <v>1</v>
      </c>
      <c r="AH35" s="147" t="s">
        <v>137</v>
      </c>
      <c r="AI35" s="196" t="s">
        <v>36</v>
      </c>
      <c r="AJ35" s="151">
        <v>2400</v>
      </c>
      <c r="AK35" s="151">
        <v>400</v>
      </c>
      <c r="AL35" s="151">
        <v>300</v>
      </c>
      <c r="AM35" s="196">
        <v>1</v>
      </c>
      <c r="AQ35" s="197" t="s">
        <v>35</v>
      </c>
      <c r="AT35" s="151">
        <v>300</v>
      </c>
      <c r="AU35" s="197">
        <v>2</v>
      </c>
    </row>
    <row r="36" spans="1:47" x14ac:dyDescent="0.3">
      <c r="A36" s="188"/>
      <c r="B36" s="188"/>
      <c r="C36" s="190" t="s">
        <v>129</v>
      </c>
      <c r="D36" s="191">
        <v>1300</v>
      </c>
      <c r="E36" s="191"/>
      <c r="F36" s="191"/>
      <c r="G36" s="191">
        <v>15</v>
      </c>
      <c r="I36" s="188"/>
      <c r="J36" s="189" t="s">
        <v>152</v>
      </c>
      <c r="K36" s="192" t="s">
        <v>36</v>
      </c>
      <c r="L36" s="193">
        <v>400</v>
      </c>
      <c r="M36" s="193">
        <v>1400</v>
      </c>
      <c r="N36" s="193"/>
      <c r="O36" s="193">
        <v>1</v>
      </c>
      <c r="AI36" s="196" t="s">
        <v>38</v>
      </c>
      <c r="AL36" s="151">
        <v>1400</v>
      </c>
      <c r="AM36" s="196">
        <v>6</v>
      </c>
      <c r="AP36" s="147" t="s">
        <v>345</v>
      </c>
      <c r="AQ36" s="197" t="s">
        <v>35</v>
      </c>
      <c r="AS36" s="151">
        <v>100</v>
      </c>
      <c r="AT36" s="151">
        <v>1200</v>
      </c>
      <c r="AU36" s="197">
        <v>2</v>
      </c>
    </row>
    <row r="37" spans="1:47" x14ac:dyDescent="0.3">
      <c r="A37" s="188"/>
      <c r="B37" s="188"/>
      <c r="C37" s="190" t="s">
        <v>35</v>
      </c>
      <c r="D37" s="191">
        <v>100</v>
      </c>
      <c r="E37" s="191"/>
      <c r="F37" s="191"/>
      <c r="G37" s="191">
        <v>2</v>
      </c>
      <c r="I37" s="188"/>
      <c r="J37" s="188"/>
      <c r="K37" s="192" t="s">
        <v>35</v>
      </c>
      <c r="L37" s="193">
        <v>400</v>
      </c>
      <c r="M37" s="193"/>
      <c r="N37" s="193">
        <v>400</v>
      </c>
      <c r="O37" s="193">
        <v>8</v>
      </c>
      <c r="AI37" s="196" t="s">
        <v>39</v>
      </c>
      <c r="AL37" s="151">
        <v>600</v>
      </c>
      <c r="AM37" s="196">
        <v>1</v>
      </c>
      <c r="AP37" s="147" t="s">
        <v>140</v>
      </c>
      <c r="AQ37" s="197" t="s">
        <v>35</v>
      </c>
      <c r="AT37" s="151">
        <v>400</v>
      </c>
      <c r="AU37" s="197">
        <v>1</v>
      </c>
    </row>
    <row r="38" spans="1:47" x14ac:dyDescent="0.3">
      <c r="A38" s="188"/>
      <c r="B38" s="188"/>
      <c r="C38" s="190" t="s">
        <v>38</v>
      </c>
      <c r="D38" s="191">
        <v>100</v>
      </c>
      <c r="E38" s="191"/>
      <c r="F38" s="191"/>
      <c r="G38" s="191">
        <v>1</v>
      </c>
      <c r="AH38" s="147" t="s">
        <v>141</v>
      </c>
      <c r="AI38" s="196" t="s">
        <v>38</v>
      </c>
      <c r="AL38" s="151">
        <v>300</v>
      </c>
      <c r="AM38" s="196">
        <v>1</v>
      </c>
      <c r="AO38" s="147" t="s">
        <v>26</v>
      </c>
      <c r="AP38" s="147" t="s">
        <v>142</v>
      </c>
      <c r="AQ38" s="197" t="s">
        <v>37</v>
      </c>
      <c r="AR38" s="151">
        <v>200</v>
      </c>
      <c r="AU38" s="197">
        <v>1</v>
      </c>
    </row>
    <row r="39" spans="1:47" x14ac:dyDescent="0.3">
      <c r="A39" s="188"/>
      <c r="B39" s="189" t="s">
        <v>143</v>
      </c>
      <c r="C39" s="190" t="s">
        <v>39</v>
      </c>
      <c r="D39" s="191">
        <v>5000</v>
      </c>
      <c r="E39" s="191">
        <v>1100</v>
      </c>
      <c r="F39" s="191"/>
      <c r="G39" s="191">
        <v>13</v>
      </c>
      <c r="AI39" s="196" t="s">
        <v>35</v>
      </c>
      <c r="AL39" s="151">
        <v>100</v>
      </c>
      <c r="AM39" s="196">
        <v>2</v>
      </c>
      <c r="AQ39" s="197" t="s">
        <v>35</v>
      </c>
      <c r="AR39" s="151">
        <v>100</v>
      </c>
      <c r="AS39" s="151">
        <v>100</v>
      </c>
      <c r="AT39" s="151">
        <v>600</v>
      </c>
      <c r="AU39" s="197">
        <v>5</v>
      </c>
    </row>
    <row r="40" spans="1:47" x14ac:dyDescent="0.3">
      <c r="A40" s="188"/>
      <c r="B40" s="188"/>
      <c r="C40" s="190" t="s">
        <v>36</v>
      </c>
      <c r="D40" s="191">
        <v>600</v>
      </c>
      <c r="E40" s="191">
        <v>3500</v>
      </c>
      <c r="F40" s="191"/>
      <c r="G40" s="191">
        <v>1</v>
      </c>
      <c r="AH40" s="147" t="s">
        <v>144</v>
      </c>
      <c r="AI40" s="196" t="s">
        <v>38</v>
      </c>
      <c r="AJ40" s="151">
        <v>200</v>
      </c>
      <c r="AL40" s="151">
        <v>900</v>
      </c>
      <c r="AM40" s="196">
        <v>11</v>
      </c>
      <c r="AQ40" s="197" t="s">
        <v>38</v>
      </c>
      <c r="AR40" s="151">
        <v>100</v>
      </c>
      <c r="AT40" s="151">
        <v>1700</v>
      </c>
      <c r="AU40" s="197">
        <v>7</v>
      </c>
    </row>
    <row r="41" spans="1:47" x14ac:dyDescent="0.3">
      <c r="A41" s="188"/>
      <c r="B41" s="188"/>
      <c r="C41" s="190" t="s">
        <v>38</v>
      </c>
      <c r="D41" s="191">
        <v>300</v>
      </c>
      <c r="E41" s="191"/>
      <c r="F41" s="191">
        <v>200</v>
      </c>
      <c r="G41" s="191">
        <v>8</v>
      </c>
      <c r="AI41" s="196" t="s">
        <v>39</v>
      </c>
      <c r="AJ41" s="151">
        <v>100</v>
      </c>
      <c r="AL41" s="151">
        <v>200</v>
      </c>
      <c r="AM41" s="196">
        <v>2</v>
      </c>
      <c r="AP41" s="147" t="s">
        <v>145</v>
      </c>
      <c r="AQ41" s="197" t="s">
        <v>326</v>
      </c>
      <c r="AT41" s="151">
        <v>51800</v>
      </c>
      <c r="AU41" s="197">
        <v>4</v>
      </c>
    </row>
    <row r="42" spans="1:47" x14ac:dyDescent="0.3">
      <c r="A42" s="188"/>
      <c r="B42" s="188"/>
      <c r="C42" s="190" t="s">
        <v>35</v>
      </c>
      <c r="D42" s="191">
        <v>100</v>
      </c>
      <c r="E42" s="191"/>
      <c r="F42" s="191"/>
      <c r="G42" s="191">
        <v>2</v>
      </c>
      <c r="AH42" s="147" t="s">
        <v>147</v>
      </c>
      <c r="AI42" s="196" t="s">
        <v>36</v>
      </c>
      <c r="AJ42" s="151">
        <v>600</v>
      </c>
      <c r="AM42" s="196">
        <v>1</v>
      </c>
      <c r="AQ42" s="197" t="s">
        <v>346</v>
      </c>
      <c r="AT42" s="151">
        <v>200</v>
      </c>
      <c r="AU42" s="197">
        <v>1</v>
      </c>
    </row>
    <row r="43" spans="1:47" x14ac:dyDescent="0.3">
      <c r="AI43" s="196" t="s">
        <v>39</v>
      </c>
      <c r="AJ43" s="151">
        <v>100</v>
      </c>
      <c r="AL43" s="151">
        <v>200</v>
      </c>
      <c r="AM43" s="196">
        <v>2</v>
      </c>
      <c r="AQ43" s="197" t="s">
        <v>35</v>
      </c>
      <c r="AS43" s="151">
        <v>200</v>
      </c>
      <c r="AT43" s="151">
        <v>200</v>
      </c>
      <c r="AU43" s="197">
        <v>5</v>
      </c>
    </row>
    <row r="44" spans="1:47" x14ac:dyDescent="0.3">
      <c r="AI44" s="196" t="s">
        <v>38</v>
      </c>
      <c r="AJ44" s="151">
        <v>100</v>
      </c>
      <c r="AM44" s="196">
        <v>4</v>
      </c>
      <c r="AQ44" s="197" t="s">
        <v>38</v>
      </c>
      <c r="AT44" s="151">
        <v>1000</v>
      </c>
      <c r="AU44" s="197">
        <v>4</v>
      </c>
    </row>
    <row r="45" spans="1:47" x14ac:dyDescent="0.3">
      <c r="AI45" s="196" t="s">
        <v>35</v>
      </c>
      <c r="AL45" s="151">
        <v>100</v>
      </c>
      <c r="AM45" s="196">
        <v>1</v>
      </c>
      <c r="AP45" s="147" t="s">
        <v>149</v>
      </c>
      <c r="AQ45" s="197" t="s">
        <v>38</v>
      </c>
      <c r="AT45" s="151">
        <v>200</v>
      </c>
      <c r="AU45" s="197">
        <v>5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workbookViewId="0">
      <selection activeCell="A109" sqref="A109"/>
    </sheetView>
  </sheetViews>
  <sheetFormatPr baseColWidth="10" defaultColWidth="11.5546875" defaultRowHeight="16.5" x14ac:dyDescent="0.3"/>
  <cols>
    <col min="1" max="1" width="31.33203125" bestFit="1" customWidth="1"/>
  </cols>
  <sheetData>
    <row r="1" spans="1:10" ht="16.5" customHeight="1" x14ac:dyDescent="0.3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3">
      <c r="A2" s="81" t="str">
        <f>'Tabeller fra Fisknytt'!A2</f>
        <v>Fisknytt uke 21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3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1.75" thickBot="1" x14ac:dyDescent="0.35">
      <c r="A6" s="118" t="s">
        <v>337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3">
      <c r="A7" s="55" t="s">
        <v>153</v>
      </c>
      <c r="B7" s="54" t="s">
        <v>154</v>
      </c>
      <c r="C7" s="108" t="s">
        <v>327</v>
      </c>
      <c r="D7" s="108"/>
      <c r="E7" s="108" t="s">
        <v>155</v>
      </c>
      <c r="F7" s="108"/>
      <c r="G7" s="108" t="s">
        <v>156</v>
      </c>
      <c r="H7" s="108"/>
      <c r="I7" s="108" t="s">
        <v>157</v>
      </c>
      <c r="J7" s="109"/>
    </row>
    <row r="8" spans="1:10" x14ac:dyDescent="0.3">
      <c r="A8" s="49" t="s">
        <v>158</v>
      </c>
      <c r="B8" s="48" t="s">
        <v>159</v>
      </c>
      <c r="C8" s="48" t="s">
        <v>9</v>
      </c>
      <c r="D8" s="48" t="s">
        <v>160</v>
      </c>
      <c r="E8" s="48" t="s">
        <v>9</v>
      </c>
      <c r="F8" s="48" t="s">
        <v>160</v>
      </c>
      <c r="G8" s="48" t="s">
        <v>9</v>
      </c>
      <c r="H8" s="48" t="s">
        <v>160</v>
      </c>
      <c r="I8" s="48" t="s">
        <v>161</v>
      </c>
      <c r="J8" s="47" t="s">
        <v>162</v>
      </c>
    </row>
    <row r="9" spans="1:10" ht="17.25" thickBot="1" x14ac:dyDescent="0.35">
      <c r="A9" s="107" t="s">
        <v>163</v>
      </c>
      <c r="B9" s="43"/>
      <c r="C9" s="48" t="s">
        <v>164</v>
      </c>
      <c r="D9" s="48" t="s">
        <v>159</v>
      </c>
      <c r="E9" s="48" t="s">
        <v>164</v>
      </c>
      <c r="F9" s="48" t="s">
        <v>159</v>
      </c>
      <c r="G9" s="48" t="s">
        <v>164</v>
      </c>
      <c r="H9" s="48" t="s">
        <v>159</v>
      </c>
      <c r="I9" s="48" t="s">
        <v>165</v>
      </c>
      <c r="J9" s="47" t="s">
        <v>166</v>
      </c>
    </row>
    <row r="10" spans="1:10" x14ac:dyDescent="0.3">
      <c r="A10" s="112" t="s">
        <v>167</v>
      </c>
      <c r="B10" s="113">
        <v>73.25</v>
      </c>
      <c r="C10" s="114">
        <v>2009</v>
      </c>
      <c r="D10" s="115">
        <v>87.78</v>
      </c>
      <c r="E10" s="114">
        <v>9479927</v>
      </c>
      <c r="F10" s="115">
        <v>101.15</v>
      </c>
      <c r="G10" s="114">
        <v>15762081</v>
      </c>
      <c r="H10" s="115">
        <v>80.19</v>
      </c>
      <c r="I10" s="116">
        <v>-0.4</v>
      </c>
      <c r="J10" s="117">
        <v>0.26</v>
      </c>
    </row>
    <row r="11" spans="1:10" x14ac:dyDescent="0.3">
      <c r="A11" s="42" t="s">
        <v>168</v>
      </c>
      <c r="B11" s="111">
        <v>70.75</v>
      </c>
      <c r="C11" s="64">
        <v>5912</v>
      </c>
      <c r="D11" s="65">
        <v>90.72</v>
      </c>
      <c r="E11" s="64">
        <v>25229811</v>
      </c>
      <c r="F11" s="65">
        <v>99.46</v>
      </c>
      <c r="G11" s="64" t="s">
        <v>328</v>
      </c>
      <c r="H11" s="65" t="s">
        <v>328</v>
      </c>
      <c r="I11" s="66"/>
      <c r="J11" s="45"/>
    </row>
    <row r="12" spans="1:10" x14ac:dyDescent="0.3">
      <c r="A12" s="42" t="s">
        <v>169</v>
      </c>
      <c r="B12" s="111">
        <v>68.25</v>
      </c>
      <c r="C12" s="64">
        <v>19905</v>
      </c>
      <c r="D12" s="65">
        <v>87.57</v>
      </c>
      <c r="E12" s="64">
        <v>19547406</v>
      </c>
      <c r="F12" s="65">
        <v>97.25</v>
      </c>
      <c r="G12" s="64" t="s">
        <v>328</v>
      </c>
      <c r="H12" s="65" t="s">
        <v>328</v>
      </c>
      <c r="I12" s="66"/>
      <c r="J12" s="45"/>
    </row>
    <row r="13" spans="1:10" x14ac:dyDescent="0.3">
      <c r="A13" s="42" t="s">
        <v>170</v>
      </c>
      <c r="B13" s="111">
        <v>65.75</v>
      </c>
      <c r="C13" s="64">
        <v>12449</v>
      </c>
      <c r="D13" s="65">
        <v>81.290000000000006</v>
      </c>
      <c r="E13" s="64">
        <v>5144647</v>
      </c>
      <c r="F13" s="65">
        <v>93.27</v>
      </c>
      <c r="G13" s="64">
        <v>9638798</v>
      </c>
      <c r="H13" s="65">
        <v>66.47</v>
      </c>
      <c r="I13" s="66">
        <v>-0.47</v>
      </c>
      <c r="J13" s="45">
        <v>0.4</v>
      </c>
    </row>
    <row r="14" spans="1:10" x14ac:dyDescent="0.3">
      <c r="A14" s="42" t="s">
        <v>171</v>
      </c>
      <c r="B14" s="111">
        <v>63.25</v>
      </c>
      <c r="C14" s="64">
        <v>227</v>
      </c>
      <c r="D14" s="65">
        <v>81.040000000000006</v>
      </c>
      <c r="E14" s="64">
        <v>47218</v>
      </c>
      <c r="F14" s="65">
        <v>86.36</v>
      </c>
      <c r="G14" s="64">
        <v>199768</v>
      </c>
      <c r="H14" s="65">
        <v>54.26</v>
      </c>
      <c r="I14" s="66">
        <v>-0.76</v>
      </c>
      <c r="J14" s="45">
        <v>0.59</v>
      </c>
    </row>
    <row r="15" spans="1:10" x14ac:dyDescent="0.3">
      <c r="A15" s="44" t="s">
        <v>172</v>
      </c>
      <c r="B15" s="110">
        <v>57.65</v>
      </c>
      <c r="C15" s="61">
        <v>3754</v>
      </c>
      <c r="D15" s="62">
        <v>69.069999999999993</v>
      </c>
      <c r="E15" s="61">
        <v>121646</v>
      </c>
      <c r="F15" s="62">
        <v>76.7</v>
      </c>
      <c r="G15" s="61">
        <v>136164</v>
      </c>
      <c r="H15" s="62">
        <v>60.58</v>
      </c>
      <c r="I15" s="63">
        <v>-0.11</v>
      </c>
      <c r="J15" s="46">
        <v>0.27</v>
      </c>
    </row>
    <row r="16" spans="1:10" x14ac:dyDescent="0.3">
      <c r="A16" s="44" t="s">
        <v>173</v>
      </c>
      <c r="B16" s="110">
        <v>55.68</v>
      </c>
      <c r="C16" s="61">
        <v>10257</v>
      </c>
      <c r="D16" s="62">
        <v>66.680000000000007</v>
      </c>
      <c r="E16" s="61">
        <v>379233</v>
      </c>
      <c r="F16" s="62">
        <v>73.400000000000006</v>
      </c>
      <c r="G16" s="61" t="s">
        <v>328</v>
      </c>
      <c r="H16" s="62" t="s">
        <v>328</v>
      </c>
      <c r="I16" s="63"/>
      <c r="J16" s="46"/>
    </row>
    <row r="17" spans="1:10" x14ac:dyDescent="0.3">
      <c r="A17" s="44" t="s">
        <v>174</v>
      </c>
      <c r="B17" s="110">
        <v>53.71</v>
      </c>
      <c r="C17" s="61">
        <v>30742</v>
      </c>
      <c r="D17" s="62">
        <v>68</v>
      </c>
      <c r="E17" s="61">
        <v>536963</v>
      </c>
      <c r="F17" s="62">
        <v>67.489999999999995</v>
      </c>
      <c r="G17" s="61" t="s">
        <v>328</v>
      </c>
      <c r="H17" s="62" t="s">
        <v>328</v>
      </c>
      <c r="I17" s="63"/>
      <c r="J17" s="46"/>
    </row>
    <row r="18" spans="1:10" x14ac:dyDescent="0.3">
      <c r="A18" s="44" t="s">
        <v>175</v>
      </c>
      <c r="B18" s="110">
        <v>51.74</v>
      </c>
      <c r="C18" s="61">
        <v>15644</v>
      </c>
      <c r="D18" s="62">
        <v>65.989999999999995</v>
      </c>
      <c r="E18" s="61">
        <v>330541</v>
      </c>
      <c r="F18" s="62">
        <v>62.68</v>
      </c>
      <c r="G18" s="61">
        <v>572822</v>
      </c>
      <c r="H18" s="62">
        <v>52.16</v>
      </c>
      <c r="I18" s="63">
        <v>-0.42</v>
      </c>
      <c r="J18" s="46">
        <v>0.2</v>
      </c>
    </row>
    <row r="19" spans="1:10" x14ac:dyDescent="0.3">
      <c r="A19" s="44" t="s">
        <v>176</v>
      </c>
      <c r="B19" s="110">
        <v>49.78</v>
      </c>
      <c r="C19" s="61">
        <v>5135</v>
      </c>
      <c r="D19" s="62">
        <v>67.069999999999993</v>
      </c>
      <c r="E19" s="61">
        <v>17053</v>
      </c>
      <c r="F19" s="62">
        <v>65.680000000000007</v>
      </c>
      <c r="G19" s="61">
        <v>25623</v>
      </c>
      <c r="H19" s="62">
        <v>49.36</v>
      </c>
      <c r="I19" s="63">
        <v>-0.33</v>
      </c>
      <c r="J19" s="46">
        <v>0.33</v>
      </c>
    </row>
    <row r="20" spans="1:10" x14ac:dyDescent="0.3">
      <c r="A20" s="42" t="s">
        <v>177</v>
      </c>
      <c r="B20" s="111">
        <v>48.83</v>
      </c>
      <c r="C20" s="64">
        <v>6965</v>
      </c>
      <c r="D20" s="65">
        <v>63.04</v>
      </c>
      <c r="E20" s="64">
        <v>1028794</v>
      </c>
      <c r="F20" s="65">
        <v>67.959999999999994</v>
      </c>
      <c r="G20" s="64">
        <v>2198863</v>
      </c>
      <c r="H20" s="65">
        <v>51.87</v>
      </c>
      <c r="I20" s="66">
        <v>-0.53</v>
      </c>
      <c r="J20" s="45">
        <v>0.31</v>
      </c>
    </row>
    <row r="21" spans="1:10" x14ac:dyDescent="0.3">
      <c r="A21" s="42" t="s">
        <v>178</v>
      </c>
      <c r="B21" s="111">
        <v>47.17</v>
      </c>
      <c r="C21" s="64">
        <v>43004</v>
      </c>
      <c r="D21" s="65">
        <v>63.64</v>
      </c>
      <c r="E21" s="64">
        <v>4029325</v>
      </c>
      <c r="F21" s="65">
        <v>65.11</v>
      </c>
      <c r="G21" s="64" t="s">
        <v>328</v>
      </c>
      <c r="H21" s="65" t="s">
        <v>328</v>
      </c>
      <c r="I21" s="66"/>
      <c r="J21" s="45"/>
    </row>
    <row r="22" spans="1:10" x14ac:dyDescent="0.3">
      <c r="A22" s="42" t="s">
        <v>179</v>
      </c>
      <c r="B22" s="111">
        <v>45.5</v>
      </c>
      <c r="C22" s="64">
        <v>180334</v>
      </c>
      <c r="D22" s="65">
        <v>59.89</v>
      </c>
      <c r="E22" s="64">
        <v>6203988</v>
      </c>
      <c r="F22" s="65">
        <v>61.37</v>
      </c>
      <c r="G22" s="64" t="s">
        <v>328</v>
      </c>
      <c r="H22" s="65" t="s">
        <v>328</v>
      </c>
      <c r="I22" s="66"/>
      <c r="J22" s="45"/>
    </row>
    <row r="23" spans="1:10" x14ac:dyDescent="0.3">
      <c r="A23" s="42" t="s">
        <v>180</v>
      </c>
      <c r="B23" s="111">
        <v>43.83</v>
      </c>
      <c r="C23" s="64">
        <v>172515</v>
      </c>
      <c r="D23" s="65">
        <v>56.63</v>
      </c>
      <c r="E23" s="64">
        <v>2263398</v>
      </c>
      <c r="F23" s="65">
        <v>57.43</v>
      </c>
      <c r="G23" s="64">
        <v>2975646</v>
      </c>
      <c r="H23" s="65">
        <v>44.59</v>
      </c>
      <c r="I23" s="66">
        <v>-0.24</v>
      </c>
      <c r="J23" s="45">
        <v>0.28999999999999998</v>
      </c>
    </row>
    <row r="24" spans="1:10" x14ac:dyDescent="0.3">
      <c r="A24" s="42" t="s">
        <v>181</v>
      </c>
      <c r="B24" s="111">
        <v>42.17</v>
      </c>
      <c r="C24" s="64">
        <v>24822</v>
      </c>
      <c r="D24" s="65">
        <v>55.21</v>
      </c>
      <c r="E24" s="64">
        <v>146612</v>
      </c>
      <c r="F24" s="65">
        <v>55.65</v>
      </c>
      <c r="G24" s="64">
        <v>193084</v>
      </c>
      <c r="H24" s="65">
        <v>37.06</v>
      </c>
      <c r="I24" s="66">
        <v>-0.24</v>
      </c>
      <c r="J24" s="45">
        <v>0.5</v>
      </c>
    </row>
    <row r="25" spans="1:10" x14ac:dyDescent="0.3">
      <c r="A25" s="44" t="s">
        <v>182</v>
      </c>
      <c r="B25" s="110"/>
      <c r="C25" s="61" t="s">
        <v>328</v>
      </c>
      <c r="D25" s="62" t="s">
        <v>328</v>
      </c>
      <c r="E25" s="61">
        <v>1039</v>
      </c>
      <c r="F25" s="62">
        <v>70.16</v>
      </c>
      <c r="G25" s="61">
        <v>4995</v>
      </c>
      <c r="H25" s="62">
        <v>61.86</v>
      </c>
      <c r="I25" s="63">
        <v>-0.79</v>
      </c>
      <c r="J25" s="46">
        <v>0.13</v>
      </c>
    </row>
    <row r="26" spans="1:10" x14ac:dyDescent="0.3">
      <c r="A26" s="44" t="s">
        <v>183</v>
      </c>
      <c r="B26" s="110"/>
      <c r="C26" s="61" t="s">
        <v>328</v>
      </c>
      <c r="D26" s="62" t="s">
        <v>328</v>
      </c>
      <c r="E26" s="61">
        <v>207</v>
      </c>
      <c r="F26" s="62">
        <v>60.63</v>
      </c>
      <c r="G26" s="61" t="s">
        <v>328</v>
      </c>
      <c r="H26" s="62" t="s">
        <v>328</v>
      </c>
      <c r="I26" s="63"/>
      <c r="J26" s="46"/>
    </row>
    <row r="27" spans="1:10" ht="17.25" thickBot="1" x14ac:dyDescent="0.35">
      <c r="A27" s="53" t="s">
        <v>184</v>
      </c>
      <c r="B27" s="52">
        <v>49.5</v>
      </c>
      <c r="C27" s="51">
        <v>1750</v>
      </c>
      <c r="D27" s="41">
        <v>60</v>
      </c>
      <c r="E27" s="51">
        <v>216062</v>
      </c>
      <c r="F27" s="41">
        <v>63.15</v>
      </c>
      <c r="G27" s="51">
        <v>310968</v>
      </c>
      <c r="H27" s="41">
        <v>51.08</v>
      </c>
      <c r="I27" s="40">
        <v>-0.31</v>
      </c>
      <c r="J27" s="37">
        <v>0.24</v>
      </c>
    </row>
    <row r="28" spans="1:10" x14ac:dyDescent="0.3">
      <c r="A28" s="112" t="s">
        <v>185</v>
      </c>
      <c r="B28" s="113">
        <v>29.1</v>
      </c>
      <c r="C28" s="114">
        <v>50585</v>
      </c>
      <c r="D28" s="115">
        <v>30.41</v>
      </c>
      <c r="E28" s="114">
        <v>2926624</v>
      </c>
      <c r="F28" s="115">
        <v>30.14</v>
      </c>
      <c r="G28" s="114">
        <v>5509420</v>
      </c>
      <c r="H28" s="115">
        <v>21.46</v>
      </c>
      <c r="I28" s="116">
        <v>-0.47</v>
      </c>
      <c r="J28" s="117">
        <v>0.4</v>
      </c>
    </row>
    <row r="29" spans="1:10" x14ac:dyDescent="0.3">
      <c r="A29" s="42" t="s">
        <v>186</v>
      </c>
      <c r="B29" s="111">
        <v>28.1</v>
      </c>
      <c r="C29" s="64">
        <v>29038</v>
      </c>
      <c r="D29" s="65">
        <v>30.28</v>
      </c>
      <c r="E29" s="64">
        <v>1292715</v>
      </c>
      <c r="F29" s="65">
        <v>29.06</v>
      </c>
      <c r="G29" s="64">
        <v>1955350</v>
      </c>
      <c r="H29" s="65">
        <v>20.99</v>
      </c>
      <c r="I29" s="66">
        <v>-0.34</v>
      </c>
      <c r="J29" s="45">
        <v>0.38</v>
      </c>
    </row>
    <row r="30" spans="1:10" x14ac:dyDescent="0.3">
      <c r="A30" s="42" t="s">
        <v>187</v>
      </c>
      <c r="B30" s="111"/>
      <c r="C30" s="64" t="s">
        <v>328</v>
      </c>
      <c r="D30" s="65" t="s">
        <v>328</v>
      </c>
      <c r="E30" s="64">
        <v>119988</v>
      </c>
      <c r="F30" s="65">
        <v>23.86</v>
      </c>
      <c r="G30" s="64">
        <v>111242</v>
      </c>
      <c r="H30" s="65">
        <v>20.03</v>
      </c>
      <c r="I30" s="66">
        <v>0.08</v>
      </c>
      <c r="J30" s="45">
        <v>0.19</v>
      </c>
    </row>
    <row r="31" spans="1:10" x14ac:dyDescent="0.3">
      <c r="A31" s="44" t="s">
        <v>188</v>
      </c>
      <c r="B31" s="110">
        <v>25.87</v>
      </c>
      <c r="C31" s="61">
        <v>17487</v>
      </c>
      <c r="D31" s="62">
        <v>28.42</v>
      </c>
      <c r="E31" s="61">
        <v>1123759</v>
      </c>
      <c r="F31" s="62">
        <v>25.82</v>
      </c>
      <c r="G31" s="61">
        <v>1405451</v>
      </c>
      <c r="H31" s="62">
        <v>19.170000000000002</v>
      </c>
      <c r="I31" s="63">
        <v>-0.2</v>
      </c>
      <c r="J31" s="46">
        <v>0.35</v>
      </c>
    </row>
    <row r="32" spans="1:10" x14ac:dyDescent="0.3">
      <c r="A32" s="44" t="s">
        <v>189</v>
      </c>
      <c r="B32" s="110">
        <v>24.98</v>
      </c>
      <c r="C32" s="61">
        <v>61657</v>
      </c>
      <c r="D32" s="62">
        <v>29.59</v>
      </c>
      <c r="E32" s="61">
        <v>1798960</v>
      </c>
      <c r="F32" s="62">
        <v>26.27</v>
      </c>
      <c r="G32" s="61">
        <v>4594434</v>
      </c>
      <c r="H32" s="62">
        <v>19.28</v>
      </c>
      <c r="I32" s="63">
        <v>-0.61</v>
      </c>
      <c r="J32" s="46">
        <v>0.36</v>
      </c>
    </row>
    <row r="33" spans="1:10" x14ac:dyDescent="0.3">
      <c r="A33" s="44" t="s">
        <v>190</v>
      </c>
      <c r="B33" s="110"/>
      <c r="C33" s="61" t="s">
        <v>328</v>
      </c>
      <c r="D33" s="62" t="s">
        <v>328</v>
      </c>
      <c r="E33" s="61">
        <v>635706</v>
      </c>
      <c r="F33" s="62">
        <v>26.07</v>
      </c>
      <c r="G33" s="61">
        <v>1391297</v>
      </c>
      <c r="H33" s="62">
        <v>17.420000000000002</v>
      </c>
      <c r="I33" s="63">
        <v>-0.54</v>
      </c>
      <c r="J33" s="46">
        <v>0.5</v>
      </c>
    </row>
    <row r="34" spans="1:10" x14ac:dyDescent="0.3">
      <c r="A34" s="42" t="s">
        <v>191</v>
      </c>
      <c r="B34" s="111">
        <v>21.26</v>
      </c>
      <c r="C34" s="64">
        <v>72313</v>
      </c>
      <c r="D34" s="65">
        <v>23.92</v>
      </c>
      <c r="E34" s="64">
        <v>3624169</v>
      </c>
      <c r="F34" s="65">
        <v>22.48</v>
      </c>
      <c r="G34" s="64">
        <v>4323862</v>
      </c>
      <c r="H34" s="65">
        <v>15.87</v>
      </c>
      <c r="I34" s="66">
        <v>-0.16</v>
      </c>
      <c r="J34" s="45">
        <v>0.42</v>
      </c>
    </row>
    <row r="35" spans="1:10" x14ac:dyDescent="0.3">
      <c r="A35" s="42" t="s">
        <v>192</v>
      </c>
      <c r="B35" s="111">
        <v>20.51</v>
      </c>
      <c r="C35" s="64">
        <v>80990</v>
      </c>
      <c r="D35" s="65">
        <v>24.21</v>
      </c>
      <c r="E35" s="64">
        <v>2364655</v>
      </c>
      <c r="F35" s="65">
        <v>22.73</v>
      </c>
      <c r="G35" s="64">
        <v>2425403</v>
      </c>
      <c r="H35" s="65">
        <v>15.57</v>
      </c>
      <c r="I35" s="66">
        <v>-0.03</v>
      </c>
      <c r="J35" s="45">
        <v>0.46</v>
      </c>
    </row>
    <row r="36" spans="1:10" x14ac:dyDescent="0.3">
      <c r="A36" s="42" t="s">
        <v>193</v>
      </c>
      <c r="B36" s="111"/>
      <c r="C36" s="64" t="s">
        <v>328</v>
      </c>
      <c r="D36" s="65" t="s">
        <v>328</v>
      </c>
      <c r="E36" s="64">
        <v>891227</v>
      </c>
      <c r="F36" s="65">
        <v>22.2</v>
      </c>
      <c r="G36" s="64">
        <v>5754190</v>
      </c>
      <c r="H36" s="65">
        <v>13.19</v>
      </c>
      <c r="I36" s="66">
        <v>-0.85</v>
      </c>
      <c r="J36" s="45">
        <v>0.68</v>
      </c>
    </row>
    <row r="37" spans="1:10" x14ac:dyDescent="0.3">
      <c r="A37" s="44" t="s">
        <v>194</v>
      </c>
      <c r="B37" s="110">
        <v>36</v>
      </c>
      <c r="C37" s="61">
        <v>21</v>
      </c>
      <c r="D37" s="62">
        <v>36.049999999999997</v>
      </c>
      <c r="E37" s="61">
        <v>36681</v>
      </c>
      <c r="F37" s="62">
        <v>36.36</v>
      </c>
      <c r="G37" s="61">
        <v>51279</v>
      </c>
      <c r="H37" s="62">
        <v>28.56</v>
      </c>
      <c r="I37" s="63">
        <v>-0.28000000000000003</v>
      </c>
      <c r="J37" s="46">
        <v>0.27</v>
      </c>
    </row>
    <row r="38" spans="1:10" x14ac:dyDescent="0.3">
      <c r="A38" s="44" t="s">
        <v>195</v>
      </c>
      <c r="B38" s="110">
        <v>32.25</v>
      </c>
      <c r="C38" s="61">
        <v>952</v>
      </c>
      <c r="D38" s="62">
        <v>33.15</v>
      </c>
      <c r="E38" s="61">
        <v>276122</v>
      </c>
      <c r="F38" s="62">
        <v>33.35</v>
      </c>
      <c r="G38" s="61">
        <v>265706</v>
      </c>
      <c r="H38" s="62">
        <v>22.79</v>
      </c>
      <c r="I38" s="63">
        <v>0.04</v>
      </c>
      <c r="J38" s="46">
        <v>0.46</v>
      </c>
    </row>
    <row r="39" spans="1:10" x14ac:dyDescent="0.3">
      <c r="A39" s="42" t="s">
        <v>196</v>
      </c>
      <c r="B39" s="111">
        <v>29.3</v>
      </c>
      <c r="C39" s="64">
        <v>26833</v>
      </c>
      <c r="D39" s="65">
        <v>29.99</v>
      </c>
      <c r="E39" s="64">
        <v>526510</v>
      </c>
      <c r="F39" s="65">
        <v>28.58</v>
      </c>
      <c r="G39" s="64">
        <v>799585</v>
      </c>
      <c r="H39" s="65">
        <v>22.61</v>
      </c>
      <c r="I39" s="66">
        <v>-0.34</v>
      </c>
      <c r="J39" s="45">
        <v>0.26</v>
      </c>
    </row>
    <row r="40" spans="1:10" x14ac:dyDescent="0.3">
      <c r="A40" s="42" t="s">
        <v>197</v>
      </c>
      <c r="B40" s="111">
        <v>26.25</v>
      </c>
      <c r="C40" s="64">
        <v>103201</v>
      </c>
      <c r="D40" s="65">
        <v>29.77</v>
      </c>
      <c r="E40" s="64">
        <v>3818189</v>
      </c>
      <c r="F40" s="65">
        <v>28.45</v>
      </c>
      <c r="G40" s="64">
        <v>5135308</v>
      </c>
      <c r="H40" s="65">
        <v>19.39</v>
      </c>
      <c r="I40" s="66">
        <v>-0.26</v>
      </c>
      <c r="J40" s="45">
        <v>0.47</v>
      </c>
    </row>
    <row r="41" spans="1:10" x14ac:dyDescent="0.3">
      <c r="A41" s="44" t="s">
        <v>198</v>
      </c>
      <c r="B41" s="110">
        <v>25.41</v>
      </c>
      <c r="C41" s="61">
        <v>90266</v>
      </c>
      <c r="D41" s="62">
        <v>27.83</v>
      </c>
      <c r="E41" s="61">
        <v>2343164</v>
      </c>
      <c r="F41" s="62">
        <v>26.05</v>
      </c>
      <c r="G41" s="61">
        <v>1728245</v>
      </c>
      <c r="H41" s="62">
        <v>19.940000000000001</v>
      </c>
      <c r="I41" s="63">
        <v>0.36</v>
      </c>
      <c r="J41" s="46">
        <v>0.31</v>
      </c>
    </row>
    <row r="42" spans="1:10" x14ac:dyDescent="0.3">
      <c r="A42" s="44" t="s">
        <v>199</v>
      </c>
      <c r="B42" s="110">
        <v>22.74</v>
      </c>
      <c r="C42" s="61">
        <v>70819</v>
      </c>
      <c r="D42" s="62">
        <v>25.6</v>
      </c>
      <c r="E42" s="61">
        <v>1764187</v>
      </c>
      <c r="F42" s="62">
        <v>24.49</v>
      </c>
      <c r="G42" s="61">
        <v>2072493</v>
      </c>
      <c r="H42" s="62">
        <v>17.260000000000002</v>
      </c>
      <c r="I42" s="63">
        <v>-0.15</v>
      </c>
      <c r="J42" s="46">
        <v>0.42</v>
      </c>
    </row>
    <row r="43" spans="1:10" ht="17.25" thickBot="1" x14ac:dyDescent="0.35">
      <c r="A43" s="53" t="s">
        <v>200</v>
      </c>
      <c r="B43" s="52"/>
      <c r="C43" s="51" t="s">
        <v>328</v>
      </c>
      <c r="D43" s="41" t="s">
        <v>328</v>
      </c>
      <c r="E43" s="51">
        <v>25209</v>
      </c>
      <c r="F43" s="41">
        <v>27.54</v>
      </c>
      <c r="G43" s="51">
        <v>75046</v>
      </c>
      <c r="H43" s="41">
        <v>20.49</v>
      </c>
      <c r="I43" s="40">
        <v>-0.66</v>
      </c>
      <c r="J43" s="37">
        <v>0.34</v>
      </c>
    </row>
    <row r="44" spans="1:10" x14ac:dyDescent="0.3">
      <c r="A44" s="112" t="s">
        <v>201</v>
      </c>
      <c r="B44" s="113">
        <v>381</v>
      </c>
      <c r="C44" s="114">
        <v>343</v>
      </c>
      <c r="D44" s="115">
        <v>594.99</v>
      </c>
      <c r="E44" s="114">
        <v>126584</v>
      </c>
      <c r="F44" s="115">
        <v>618.65</v>
      </c>
      <c r="G44" s="114">
        <v>166159</v>
      </c>
      <c r="H44" s="115">
        <v>615.77</v>
      </c>
      <c r="I44" s="116">
        <v>-0.24</v>
      </c>
      <c r="J44" s="117">
        <v>0</v>
      </c>
    </row>
    <row r="45" spans="1:10" x14ac:dyDescent="0.3">
      <c r="A45" s="42" t="s">
        <v>202</v>
      </c>
      <c r="B45" s="111">
        <v>376</v>
      </c>
      <c r="C45" s="64">
        <v>2220</v>
      </c>
      <c r="D45" s="65">
        <v>579.41</v>
      </c>
      <c r="E45" s="64">
        <v>126188</v>
      </c>
      <c r="F45" s="65">
        <v>602.85</v>
      </c>
      <c r="G45" s="64">
        <v>264072</v>
      </c>
      <c r="H45" s="65">
        <v>564.14</v>
      </c>
      <c r="I45" s="66">
        <v>-0.52</v>
      </c>
      <c r="J45" s="45">
        <v>7.0000000000000007E-2</v>
      </c>
    </row>
    <row r="46" spans="1:10" x14ac:dyDescent="0.3">
      <c r="A46" s="42" t="s">
        <v>203</v>
      </c>
      <c r="B46" s="111">
        <v>331</v>
      </c>
      <c r="C46" s="64">
        <v>3991</v>
      </c>
      <c r="D46" s="65">
        <v>406.65</v>
      </c>
      <c r="E46" s="64">
        <v>34601</v>
      </c>
      <c r="F46" s="65">
        <v>396.08</v>
      </c>
      <c r="G46" s="64">
        <v>29721</v>
      </c>
      <c r="H46" s="65">
        <v>374.18</v>
      </c>
      <c r="I46" s="66">
        <v>0.16</v>
      </c>
      <c r="J46" s="45">
        <v>0.06</v>
      </c>
    </row>
    <row r="47" spans="1:10" x14ac:dyDescent="0.3">
      <c r="A47" s="44" t="s">
        <v>204</v>
      </c>
      <c r="B47" s="110">
        <v>92</v>
      </c>
      <c r="C47" s="61">
        <v>38307</v>
      </c>
      <c r="D47" s="62">
        <v>122.76</v>
      </c>
      <c r="E47" s="61">
        <v>391587</v>
      </c>
      <c r="F47" s="62">
        <v>121.33</v>
      </c>
      <c r="G47" s="61">
        <v>350878</v>
      </c>
      <c r="H47" s="62">
        <v>112.29</v>
      </c>
      <c r="I47" s="63">
        <v>0.12</v>
      </c>
      <c r="J47" s="46">
        <v>0.08</v>
      </c>
    </row>
    <row r="48" spans="1:10" x14ac:dyDescent="0.3">
      <c r="A48" s="44" t="s">
        <v>205</v>
      </c>
      <c r="B48" s="110"/>
      <c r="C48" s="61" t="s">
        <v>328</v>
      </c>
      <c r="D48" s="62" t="s">
        <v>328</v>
      </c>
      <c r="E48" s="61" t="s">
        <v>328</v>
      </c>
      <c r="F48" s="62" t="s">
        <v>328</v>
      </c>
      <c r="G48" s="61">
        <v>475</v>
      </c>
      <c r="H48" s="62" t="s">
        <v>329</v>
      </c>
      <c r="I48" s="63"/>
      <c r="J48" s="46"/>
    </row>
    <row r="49" spans="1:10" x14ac:dyDescent="0.3">
      <c r="A49" s="44" t="s">
        <v>206</v>
      </c>
      <c r="B49" s="110">
        <v>21</v>
      </c>
      <c r="C49" s="61">
        <v>381</v>
      </c>
      <c r="D49" s="62">
        <v>30</v>
      </c>
      <c r="E49" s="61">
        <v>2227</v>
      </c>
      <c r="F49" s="62">
        <v>29.71</v>
      </c>
      <c r="G49" s="61">
        <v>3965</v>
      </c>
      <c r="H49" s="62">
        <v>24.12</v>
      </c>
      <c r="I49" s="63">
        <v>-0.44</v>
      </c>
      <c r="J49" s="46">
        <v>0.23</v>
      </c>
    </row>
    <row r="50" spans="1:10" x14ac:dyDescent="0.3">
      <c r="A50" s="44" t="s">
        <v>207</v>
      </c>
      <c r="B50" s="110"/>
      <c r="C50" s="61" t="s">
        <v>328</v>
      </c>
      <c r="D50" s="62" t="s">
        <v>328</v>
      </c>
      <c r="E50" s="61">
        <v>3369</v>
      </c>
      <c r="F50" s="62">
        <v>34.130000000000003</v>
      </c>
      <c r="G50" s="61">
        <v>4022</v>
      </c>
      <c r="H50" s="62">
        <v>36.200000000000003</v>
      </c>
      <c r="I50" s="63">
        <v>-0.16</v>
      </c>
      <c r="J50" s="46">
        <v>-0.06</v>
      </c>
    </row>
    <row r="51" spans="1:10" x14ac:dyDescent="0.3">
      <c r="A51" s="44" t="s">
        <v>208</v>
      </c>
      <c r="B51" s="110"/>
      <c r="C51" s="61" t="s">
        <v>328</v>
      </c>
      <c r="D51" s="62" t="s">
        <v>328</v>
      </c>
      <c r="E51" s="61">
        <v>247</v>
      </c>
      <c r="F51" s="62">
        <v>62.72</v>
      </c>
      <c r="G51" s="61">
        <v>171</v>
      </c>
      <c r="H51" s="62">
        <v>163.49</v>
      </c>
      <c r="I51" s="63">
        <v>0.44</v>
      </c>
      <c r="J51" s="46">
        <v>-0.62</v>
      </c>
    </row>
    <row r="52" spans="1:10" x14ac:dyDescent="0.3">
      <c r="A52" s="44" t="s">
        <v>209</v>
      </c>
      <c r="B52" s="110">
        <v>50</v>
      </c>
      <c r="C52" s="61">
        <v>1486</v>
      </c>
      <c r="D52" s="62">
        <v>70.92</v>
      </c>
      <c r="E52" s="61">
        <v>11473</v>
      </c>
      <c r="F52" s="62">
        <v>68.66</v>
      </c>
      <c r="G52" s="61">
        <v>16037</v>
      </c>
      <c r="H52" s="62">
        <v>82.52</v>
      </c>
      <c r="I52" s="63">
        <v>-0.28000000000000003</v>
      </c>
      <c r="J52" s="46">
        <v>-0.17</v>
      </c>
    </row>
    <row r="53" spans="1:10" x14ac:dyDescent="0.3">
      <c r="A53" s="44" t="s">
        <v>210</v>
      </c>
      <c r="B53" s="110">
        <v>50</v>
      </c>
      <c r="C53" s="61">
        <v>8828</v>
      </c>
      <c r="D53" s="62">
        <v>119.22</v>
      </c>
      <c r="E53" s="61">
        <v>47425</v>
      </c>
      <c r="F53" s="62">
        <v>116.82</v>
      </c>
      <c r="G53" s="61">
        <v>64873</v>
      </c>
      <c r="H53" s="62">
        <v>100.88</v>
      </c>
      <c r="I53" s="63">
        <v>-0.27</v>
      </c>
      <c r="J53" s="46">
        <v>0.16</v>
      </c>
    </row>
    <row r="54" spans="1:10" x14ac:dyDescent="0.3">
      <c r="A54" s="42" t="s">
        <v>211</v>
      </c>
      <c r="B54" s="111">
        <v>63.36</v>
      </c>
      <c r="C54" s="64">
        <v>5</v>
      </c>
      <c r="D54" s="65">
        <v>75</v>
      </c>
      <c r="E54" s="64">
        <v>73</v>
      </c>
      <c r="F54" s="65">
        <v>56.09</v>
      </c>
      <c r="G54" s="64">
        <v>1058</v>
      </c>
      <c r="H54" s="65">
        <v>45.39</v>
      </c>
      <c r="I54" s="66">
        <v>-0.93</v>
      </c>
      <c r="J54" s="45">
        <v>0.24</v>
      </c>
    </row>
    <row r="55" spans="1:10" x14ac:dyDescent="0.3">
      <c r="A55" s="42" t="s">
        <v>212</v>
      </c>
      <c r="B55" s="111">
        <v>62.04</v>
      </c>
      <c r="C55" s="64">
        <v>129</v>
      </c>
      <c r="D55" s="65">
        <v>62.04</v>
      </c>
      <c r="E55" s="64">
        <v>400</v>
      </c>
      <c r="F55" s="65">
        <v>55.33</v>
      </c>
      <c r="G55" s="64">
        <v>1051</v>
      </c>
      <c r="H55" s="65">
        <v>47.88</v>
      </c>
      <c r="I55" s="66">
        <v>-0.62</v>
      </c>
      <c r="J55" s="45">
        <v>0.16</v>
      </c>
    </row>
    <row r="56" spans="1:10" x14ac:dyDescent="0.3">
      <c r="A56" s="42" t="s">
        <v>213</v>
      </c>
      <c r="B56" s="111"/>
      <c r="C56" s="64" t="s">
        <v>328</v>
      </c>
      <c r="D56" s="65" t="s">
        <v>328</v>
      </c>
      <c r="E56" s="64" t="s">
        <v>328</v>
      </c>
      <c r="F56" s="65" t="s">
        <v>328</v>
      </c>
      <c r="G56" s="64">
        <v>1</v>
      </c>
      <c r="H56" s="65">
        <v>75</v>
      </c>
      <c r="I56" s="66"/>
      <c r="J56" s="45"/>
    </row>
    <row r="57" spans="1:10" x14ac:dyDescent="0.3">
      <c r="A57" s="44" t="s">
        <v>214</v>
      </c>
      <c r="B57" s="110">
        <v>53.76</v>
      </c>
      <c r="C57" s="61">
        <v>497</v>
      </c>
      <c r="D57" s="62">
        <v>70.56</v>
      </c>
      <c r="E57" s="61">
        <v>4082</v>
      </c>
      <c r="F57" s="62">
        <v>55.9</v>
      </c>
      <c r="G57" s="61">
        <v>2957</v>
      </c>
      <c r="H57" s="62">
        <v>42.14</v>
      </c>
      <c r="I57" s="63">
        <v>0.38</v>
      </c>
      <c r="J57" s="46">
        <v>0.33</v>
      </c>
    </row>
    <row r="58" spans="1:10" x14ac:dyDescent="0.3">
      <c r="A58" s="44" t="s">
        <v>215</v>
      </c>
      <c r="B58" s="110">
        <v>52.64</v>
      </c>
      <c r="C58" s="61">
        <v>89</v>
      </c>
      <c r="D58" s="62">
        <v>53</v>
      </c>
      <c r="E58" s="61">
        <v>6488</v>
      </c>
      <c r="F58" s="62">
        <v>55.31</v>
      </c>
      <c r="G58" s="61">
        <v>10629</v>
      </c>
      <c r="H58" s="62">
        <v>50.87</v>
      </c>
      <c r="I58" s="63">
        <v>-0.39</v>
      </c>
      <c r="J58" s="46">
        <v>0.09</v>
      </c>
    </row>
    <row r="59" spans="1:10" ht="17.25" thickBot="1" x14ac:dyDescent="0.35">
      <c r="A59" s="53" t="s">
        <v>216</v>
      </c>
      <c r="B59" s="52"/>
      <c r="C59" s="51" t="s">
        <v>328</v>
      </c>
      <c r="D59" s="41" t="s">
        <v>328</v>
      </c>
      <c r="E59" s="51" t="s">
        <v>328</v>
      </c>
      <c r="F59" s="41" t="s">
        <v>328</v>
      </c>
      <c r="G59" s="51">
        <v>470</v>
      </c>
      <c r="H59" s="41">
        <v>58.2</v>
      </c>
      <c r="I59" s="40"/>
      <c r="J59" s="37"/>
    </row>
    <row r="60" spans="1:10" x14ac:dyDescent="0.3">
      <c r="A60" s="112" t="s">
        <v>217</v>
      </c>
      <c r="B60" s="113">
        <v>48</v>
      </c>
      <c r="C60" s="114">
        <v>4943</v>
      </c>
      <c r="D60" s="115">
        <v>56.59</v>
      </c>
      <c r="E60" s="114">
        <v>142091</v>
      </c>
      <c r="F60" s="115">
        <v>65.510000000000005</v>
      </c>
      <c r="G60" s="114">
        <v>114619</v>
      </c>
      <c r="H60" s="115">
        <v>51</v>
      </c>
      <c r="I60" s="116">
        <v>0.24</v>
      </c>
      <c r="J60" s="117">
        <v>0.28000000000000003</v>
      </c>
    </row>
    <row r="61" spans="1:10" x14ac:dyDescent="0.3">
      <c r="A61" s="42" t="s">
        <v>218</v>
      </c>
      <c r="B61" s="111">
        <v>47</v>
      </c>
      <c r="C61" s="64">
        <v>7635</v>
      </c>
      <c r="D61" s="65">
        <v>56.5</v>
      </c>
      <c r="E61" s="64">
        <v>99851</v>
      </c>
      <c r="F61" s="65">
        <v>60.02</v>
      </c>
      <c r="G61" s="64">
        <v>62207</v>
      </c>
      <c r="H61" s="65">
        <v>53.96</v>
      </c>
      <c r="I61" s="66">
        <v>0.61</v>
      </c>
      <c r="J61" s="45">
        <v>0.11</v>
      </c>
    </row>
    <row r="62" spans="1:10" x14ac:dyDescent="0.3">
      <c r="A62" s="42" t="s">
        <v>219</v>
      </c>
      <c r="B62" s="111">
        <v>46</v>
      </c>
      <c r="C62" s="64">
        <v>313</v>
      </c>
      <c r="D62" s="65">
        <v>60</v>
      </c>
      <c r="E62" s="64">
        <v>6977</v>
      </c>
      <c r="F62" s="65">
        <v>61.71</v>
      </c>
      <c r="G62" s="64">
        <v>18306</v>
      </c>
      <c r="H62" s="65">
        <v>69.39</v>
      </c>
      <c r="I62" s="66">
        <v>-0.62</v>
      </c>
      <c r="J62" s="45">
        <v>-0.11</v>
      </c>
    </row>
    <row r="63" spans="1:10" x14ac:dyDescent="0.3">
      <c r="A63" s="44" t="s">
        <v>220</v>
      </c>
      <c r="B63" s="110">
        <v>12</v>
      </c>
      <c r="C63" s="61">
        <v>5877</v>
      </c>
      <c r="D63" s="62">
        <v>15.55</v>
      </c>
      <c r="E63" s="61">
        <v>263108</v>
      </c>
      <c r="F63" s="62">
        <v>19.45</v>
      </c>
      <c r="G63" s="61">
        <v>179814</v>
      </c>
      <c r="H63" s="62">
        <v>13.1</v>
      </c>
      <c r="I63" s="63">
        <v>0.46</v>
      </c>
      <c r="J63" s="46">
        <v>0.49</v>
      </c>
    </row>
    <row r="64" spans="1:10" x14ac:dyDescent="0.3">
      <c r="A64" s="44" t="s">
        <v>221</v>
      </c>
      <c r="B64" s="110">
        <v>12</v>
      </c>
      <c r="C64" s="61">
        <v>4724</v>
      </c>
      <c r="D64" s="62">
        <v>22.92</v>
      </c>
      <c r="E64" s="61">
        <v>194672</v>
      </c>
      <c r="F64" s="62">
        <v>20.07</v>
      </c>
      <c r="G64" s="61">
        <v>138105</v>
      </c>
      <c r="H64" s="62">
        <v>15.41</v>
      </c>
      <c r="I64" s="63">
        <v>0.41</v>
      </c>
      <c r="J64" s="46">
        <v>0.3</v>
      </c>
    </row>
    <row r="65" spans="1:10" x14ac:dyDescent="0.3">
      <c r="A65" s="44" t="s">
        <v>222</v>
      </c>
      <c r="B65" s="110"/>
      <c r="C65" s="61" t="s">
        <v>328</v>
      </c>
      <c r="D65" s="62" t="s">
        <v>328</v>
      </c>
      <c r="E65" s="61">
        <v>2198</v>
      </c>
      <c r="F65" s="62">
        <v>4.95</v>
      </c>
      <c r="G65" s="61">
        <v>2544</v>
      </c>
      <c r="H65" s="62">
        <v>6.94</v>
      </c>
      <c r="I65" s="63">
        <v>-0.14000000000000001</v>
      </c>
      <c r="J65" s="46">
        <v>-0.28999999999999998</v>
      </c>
    </row>
    <row r="66" spans="1:10" x14ac:dyDescent="0.3">
      <c r="A66" s="42" t="s">
        <v>223</v>
      </c>
      <c r="B66" s="111">
        <v>10.28</v>
      </c>
      <c r="C66" s="64">
        <v>987</v>
      </c>
      <c r="D66" s="65">
        <v>11.3</v>
      </c>
      <c r="E66" s="64">
        <v>45630</v>
      </c>
      <c r="F66" s="65">
        <v>13.03</v>
      </c>
      <c r="G66" s="64">
        <v>27399</v>
      </c>
      <c r="H66" s="65">
        <v>10.94</v>
      </c>
      <c r="I66" s="66">
        <v>0.67</v>
      </c>
      <c r="J66" s="45">
        <v>0.19</v>
      </c>
    </row>
    <row r="67" spans="1:10" x14ac:dyDescent="0.3">
      <c r="A67" s="42" t="s">
        <v>224</v>
      </c>
      <c r="B67" s="111">
        <v>10.28</v>
      </c>
      <c r="C67" s="64">
        <v>1981</v>
      </c>
      <c r="D67" s="65">
        <v>12.93</v>
      </c>
      <c r="E67" s="64">
        <v>29591</v>
      </c>
      <c r="F67" s="65">
        <v>12.11</v>
      </c>
      <c r="G67" s="64">
        <v>44965</v>
      </c>
      <c r="H67" s="65">
        <v>11.88</v>
      </c>
      <c r="I67" s="66">
        <v>-0.34</v>
      </c>
      <c r="J67" s="45">
        <v>0.02</v>
      </c>
    </row>
    <row r="68" spans="1:10" x14ac:dyDescent="0.3">
      <c r="A68" s="42" t="s">
        <v>225</v>
      </c>
      <c r="B68" s="111">
        <v>3.43</v>
      </c>
      <c r="C68" s="64">
        <v>3</v>
      </c>
      <c r="D68" s="65">
        <v>3.43</v>
      </c>
      <c r="E68" s="64">
        <v>6935</v>
      </c>
      <c r="F68" s="65">
        <v>8.66</v>
      </c>
      <c r="G68" s="64">
        <v>37929</v>
      </c>
      <c r="H68" s="65">
        <v>6.98</v>
      </c>
      <c r="I68" s="66">
        <v>-0.82</v>
      </c>
      <c r="J68" s="45">
        <v>0.24</v>
      </c>
    </row>
    <row r="69" spans="1:10" x14ac:dyDescent="0.3">
      <c r="A69" s="44" t="s">
        <v>226</v>
      </c>
      <c r="B69" s="110">
        <v>8.58</v>
      </c>
      <c r="C69" s="61">
        <v>32024</v>
      </c>
      <c r="D69" s="62">
        <v>16.22</v>
      </c>
      <c r="E69" s="61">
        <v>536562</v>
      </c>
      <c r="F69" s="62">
        <v>13.33</v>
      </c>
      <c r="G69" s="61">
        <v>323361</v>
      </c>
      <c r="H69" s="62">
        <v>10.37</v>
      </c>
      <c r="I69" s="63">
        <v>0.66</v>
      </c>
      <c r="J69" s="46">
        <v>0.28999999999999998</v>
      </c>
    </row>
    <row r="70" spans="1:10" x14ac:dyDescent="0.3">
      <c r="A70" s="44" t="s">
        <v>227</v>
      </c>
      <c r="B70" s="110">
        <v>8.58</v>
      </c>
      <c r="C70" s="61">
        <v>24811</v>
      </c>
      <c r="D70" s="62">
        <v>11.12</v>
      </c>
      <c r="E70" s="61">
        <v>518117</v>
      </c>
      <c r="F70" s="62">
        <v>10.68</v>
      </c>
      <c r="G70" s="61">
        <v>447120</v>
      </c>
      <c r="H70" s="62">
        <v>8.9</v>
      </c>
      <c r="I70" s="63">
        <v>0.16</v>
      </c>
      <c r="J70" s="46">
        <v>0.2</v>
      </c>
    </row>
    <row r="71" spans="1:10" ht="17.25" thickBot="1" x14ac:dyDescent="0.35">
      <c r="A71" s="53" t="s">
        <v>228</v>
      </c>
      <c r="B71" s="52">
        <v>2.86</v>
      </c>
      <c r="C71" s="51">
        <v>3349</v>
      </c>
      <c r="D71" s="41">
        <v>6.4</v>
      </c>
      <c r="E71" s="51">
        <v>138856</v>
      </c>
      <c r="F71" s="41">
        <v>7.67</v>
      </c>
      <c r="G71" s="51">
        <v>130342</v>
      </c>
      <c r="H71" s="41">
        <v>5.27</v>
      </c>
      <c r="I71" s="40">
        <v>7.0000000000000007E-2</v>
      </c>
      <c r="J71" s="37">
        <v>0.45</v>
      </c>
    </row>
    <row r="72" spans="1:10" x14ac:dyDescent="0.3">
      <c r="A72" s="126" t="s">
        <v>229</v>
      </c>
      <c r="B72" s="127">
        <v>30</v>
      </c>
      <c r="C72" s="128">
        <v>9728</v>
      </c>
      <c r="D72" s="129">
        <v>39.76</v>
      </c>
      <c r="E72" s="128">
        <v>353215</v>
      </c>
      <c r="F72" s="129">
        <v>39.29</v>
      </c>
      <c r="G72" s="128">
        <v>437182</v>
      </c>
      <c r="H72" s="129">
        <v>30.88</v>
      </c>
      <c r="I72" s="130">
        <v>-0.19</v>
      </c>
      <c r="J72" s="131">
        <v>0.27</v>
      </c>
    </row>
    <row r="73" spans="1:10" x14ac:dyDescent="0.3">
      <c r="A73" s="132" t="s">
        <v>230</v>
      </c>
      <c r="B73" s="133">
        <v>24</v>
      </c>
      <c r="C73" s="120">
        <v>841</v>
      </c>
      <c r="D73" s="121">
        <v>33.43</v>
      </c>
      <c r="E73" s="120">
        <v>50199</v>
      </c>
      <c r="F73" s="121">
        <v>32.56</v>
      </c>
      <c r="G73" s="120">
        <v>60012</v>
      </c>
      <c r="H73" s="121">
        <v>27.46</v>
      </c>
      <c r="I73" s="122">
        <v>-0.16</v>
      </c>
      <c r="J73" s="134">
        <v>0.19</v>
      </c>
    </row>
    <row r="74" spans="1:10" x14ac:dyDescent="0.3">
      <c r="A74" s="132" t="s">
        <v>231</v>
      </c>
      <c r="B74" s="133">
        <v>10</v>
      </c>
      <c r="C74" s="120">
        <v>14</v>
      </c>
      <c r="D74" s="121">
        <v>10</v>
      </c>
      <c r="E74" s="120">
        <v>222</v>
      </c>
      <c r="F74" s="121">
        <v>12.38</v>
      </c>
      <c r="G74" s="120">
        <v>203</v>
      </c>
      <c r="H74" s="121">
        <v>13.15</v>
      </c>
      <c r="I74" s="122">
        <v>0.09</v>
      </c>
      <c r="J74" s="134">
        <v>-0.06</v>
      </c>
    </row>
    <row r="75" spans="1:10" x14ac:dyDescent="0.3">
      <c r="A75" s="135" t="s">
        <v>232</v>
      </c>
      <c r="B75" s="136">
        <v>19</v>
      </c>
      <c r="C75" s="123">
        <v>23778</v>
      </c>
      <c r="D75" s="124">
        <v>27.75</v>
      </c>
      <c r="E75" s="123">
        <v>1004583</v>
      </c>
      <c r="F75" s="124">
        <v>31.98</v>
      </c>
      <c r="G75" s="123">
        <v>1337898</v>
      </c>
      <c r="H75" s="124">
        <v>19.86</v>
      </c>
      <c r="I75" s="125">
        <v>-0.25</v>
      </c>
      <c r="J75" s="137">
        <v>0.61</v>
      </c>
    </row>
    <row r="76" spans="1:10" x14ac:dyDescent="0.3">
      <c r="A76" s="135" t="s">
        <v>233</v>
      </c>
      <c r="B76" s="136">
        <v>12</v>
      </c>
      <c r="C76" s="123">
        <v>354</v>
      </c>
      <c r="D76" s="124">
        <v>13.39</v>
      </c>
      <c r="E76" s="123">
        <v>22475</v>
      </c>
      <c r="F76" s="124">
        <v>14.01</v>
      </c>
      <c r="G76" s="123">
        <v>33072</v>
      </c>
      <c r="H76" s="124">
        <v>11.28</v>
      </c>
      <c r="I76" s="125">
        <v>-0.32</v>
      </c>
      <c r="J76" s="137">
        <v>0.24</v>
      </c>
    </row>
    <row r="77" spans="1:10" x14ac:dyDescent="0.3">
      <c r="A77" s="135" t="s">
        <v>234</v>
      </c>
      <c r="B77" s="136"/>
      <c r="C77" s="123" t="s">
        <v>328</v>
      </c>
      <c r="D77" s="124" t="s">
        <v>328</v>
      </c>
      <c r="E77" s="123">
        <v>612</v>
      </c>
      <c r="F77" s="124">
        <v>5.85</v>
      </c>
      <c r="G77" s="123">
        <v>630</v>
      </c>
      <c r="H77" s="124">
        <v>14.54</v>
      </c>
      <c r="I77" s="125">
        <v>-0.03</v>
      </c>
      <c r="J77" s="137">
        <v>-0.6</v>
      </c>
    </row>
    <row r="78" spans="1:10" x14ac:dyDescent="0.3">
      <c r="A78" s="132" t="s">
        <v>236</v>
      </c>
      <c r="B78" s="133">
        <v>48</v>
      </c>
      <c r="C78" s="120">
        <v>81892</v>
      </c>
      <c r="D78" s="121">
        <v>83.76</v>
      </c>
      <c r="E78" s="120">
        <v>423968</v>
      </c>
      <c r="F78" s="121">
        <v>82.82</v>
      </c>
      <c r="G78" s="120">
        <v>250288</v>
      </c>
      <c r="H78" s="121">
        <v>71.650000000000006</v>
      </c>
      <c r="I78" s="122">
        <v>0.69</v>
      </c>
      <c r="J78" s="134">
        <v>0.16</v>
      </c>
    </row>
    <row r="79" spans="1:10" x14ac:dyDescent="0.3">
      <c r="A79" s="132" t="s">
        <v>237</v>
      </c>
      <c r="B79" s="133">
        <v>10</v>
      </c>
      <c r="C79" s="120">
        <v>50918</v>
      </c>
      <c r="D79" s="121">
        <v>17.66</v>
      </c>
      <c r="E79" s="120">
        <v>398898</v>
      </c>
      <c r="F79" s="121">
        <v>19.93</v>
      </c>
      <c r="G79" s="120">
        <v>168583</v>
      </c>
      <c r="H79" s="121">
        <v>15.3</v>
      </c>
      <c r="I79" s="122">
        <v>1.37</v>
      </c>
      <c r="J79" s="134">
        <v>0.3</v>
      </c>
    </row>
    <row r="80" spans="1:10" x14ac:dyDescent="0.3">
      <c r="A80" s="135" t="s">
        <v>238</v>
      </c>
      <c r="B80" s="136">
        <v>17</v>
      </c>
      <c r="C80" s="123">
        <v>787</v>
      </c>
      <c r="D80" s="124">
        <v>17.170000000000002</v>
      </c>
      <c r="E80" s="123">
        <v>4087</v>
      </c>
      <c r="F80" s="124">
        <v>17.170000000000002</v>
      </c>
      <c r="G80" s="123">
        <v>8991</v>
      </c>
      <c r="H80" s="124">
        <v>15.16</v>
      </c>
      <c r="I80" s="125">
        <v>-0.55000000000000004</v>
      </c>
      <c r="J80" s="137">
        <v>0.13</v>
      </c>
    </row>
    <row r="81" spans="1:10" x14ac:dyDescent="0.3">
      <c r="A81" s="135" t="s">
        <v>239</v>
      </c>
      <c r="B81" s="136">
        <v>15</v>
      </c>
      <c r="C81" s="123">
        <v>11</v>
      </c>
      <c r="D81" s="124">
        <v>15</v>
      </c>
      <c r="E81" s="123">
        <v>763</v>
      </c>
      <c r="F81" s="124">
        <v>15.21</v>
      </c>
      <c r="G81" s="123">
        <v>3568</v>
      </c>
      <c r="H81" s="124">
        <v>18.64</v>
      </c>
      <c r="I81" s="125">
        <v>-0.79</v>
      </c>
      <c r="J81" s="137">
        <v>-0.18</v>
      </c>
    </row>
    <row r="82" spans="1:10" ht="17.25" thickBot="1" x14ac:dyDescent="0.35">
      <c r="A82" s="138" t="s">
        <v>240</v>
      </c>
      <c r="B82" s="139">
        <v>12</v>
      </c>
      <c r="C82" s="140">
        <v>1003</v>
      </c>
      <c r="D82" s="141">
        <v>13.6</v>
      </c>
      <c r="E82" s="140">
        <v>34425</v>
      </c>
      <c r="F82" s="141">
        <v>13.47</v>
      </c>
      <c r="G82" s="140">
        <v>57158</v>
      </c>
      <c r="H82" s="141">
        <v>13.28</v>
      </c>
      <c r="I82" s="142">
        <v>-0.4</v>
      </c>
      <c r="J82" s="143">
        <v>0.01</v>
      </c>
    </row>
    <row r="83" spans="1:10" x14ac:dyDescent="0.3">
      <c r="A83" s="112" t="s">
        <v>241</v>
      </c>
      <c r="B83" s="113">
        <v>57</v>
      </c>
      <c r="C83" s="114">
        <v>997</v>
      </c>
      <c r="D83" s="115">
        <v>93.36</v>
      </c>
      <c r="E83" s="114">
        <v>3148</v>
      </c>
      <c r="F83" s="115">
        <v>96.36</v>
      </c>
      <c r="G83" s="114">
        <v>3473</v>
      </c>
      <c r="H83" s="115">
        <v>77.3</v>
      </c>
      <c r="I83" s="116">
        <v>-0.09</v>
      </c>
      <c r="J83" s="117">
        <v>0.25</v>
      </c>
    </row>
    <row r="84" spans="1:10" x14ac:dyDescent="0.3">
      <c r="A84" s="42" t="s">
        <v>242</v>
      </c>
      <c r="B84" s="111">
        <v>67</v>
      </c>
      <c r="C84" s="64">
        <v>558</v>
      </c>
      <c r="D84" s="65">
        <v>115.84</v>
      </c>
      <c r="E84" s="64">
        <v>2216</v>
      </c>
      <c r="F84" s="65">
        <v>115.02</v>
      </c>
      <c r="G84" s="64">
        <v>3889</v>
      </c>
      <c r="H84" s="65">
        <v>95.97</v>
      </c>
      <c r="I84" s="66">
        <v>-0.43</v>
      </c>
      <c r="J84" s="45">
        <v>0.2</v>
      </c>
    </row>
    <row r="85" spans="1:10" x14ac:dyDescent="0.3">
      <c r="A85" s="42" t="s">
        <v>243</v>
      </c>
      <c r="B85" s="111">
        <v>77</v>
      </c>
      <c r="C85" s="64">
        <v>3580</v>
      </c>
      <c r="D85" s="65">
        <v>128.62</v>
      </c>
      <c r="E85" s="64">
        <v>11801</v>
      </c>
      <c r="F85" s="65">
        <v>125.29</v>
      </c>
      <c r="G85" s="64">
        <v>8547</v>
      </c>
      <c r="H85" s="65">
        <v>102.11</v>
      </c>
      <c r="I85" s="66">
        <v>0.38</v>
      </c>
      <c r="J85" s="45">
        <v>0.23</v>
      </c>
    </row>
    <row r="86" spans="1:10" x14ac:dyDescent="0.3">
      <c r="A86" s="42" t="s">
        <v>244</v>
      </c>
      <c r="B86" s="111">
        <v>82</v>
      </c>
      <c r="C86" s="64">
        <v>8707</v>
      </c>
      <c r="D86" s="65">
        <v>120.81</v>
      </c>
      <c r="E86" s="64">
        <v>55394</v>
      </c>
      <c r="F86" s="65">
        <v>115.39</v>
      </c>
      <c r="G86" s="64">
        <v>60606</v>
      </c>
      <c r="H86" s="65">
        <v>100.53</v>
      </c>
      <c r="I86" s="66">
        <v>-0.09</v>
      </c>
      <c r="J86" s="45">
        <v>0.15</v>
      </c>
    </row>
    <row r="87" spans="1:10" x14ac:dyDescent="0.3">
      <c r="A87" s="44" t="s">
        <v>245</v>
      </c>
      <c r="B87" s="110">
        <v>46</v>
      </c>
      <c r="C87" s="61">
        <v>527</v>
      </c>
      <c r="D87" s="62">
        <v>72.709999999999994</v>
      </c>
      <c r="E87" s="61">
        <v>5688</v>
      </c>
      <c r="F87" s="62">
        <v>85.03</v>
      </c>
      <c r="G87" s="61">
        <v>8283</v>
      </c>
      <c r="H87" s="62">
        <v>65.739999999999995</v>
      </c>
      <c r="I87" s="63">
        <v>-0.31</v>
      </c>
      <c r="J87" s="46">
        <v>0.28999999999999998</v>
      </c>
    </row>
    <row r="88" spans="1:10" x14ac:dyDescent="0.3">
      <c r="A88" s="44" t="s">
        <v>246</v>
      </c>
      <c r="B88" s="110">
        <v>56</v>
      </c>
      <c r="C88" s="61">
        <v>456</v>
      </c>
      <c r="D88" s="62">
        <v>112.73</v>
      </c>
      <c r="E88" s="61">
        <v>6411</v>
      </c>
      <c r="F88" s="62">
        <v>94.51</v>
      </c>
      <c r="G88" s="61">
        <v>7368</v>
      </c>
      <c r="H88" s="62">
        <v>74.48</v>
      </c>
      <c r="I88" s="63">
        <v>-0.13</v>
      </c>
      <c r="J88" s="46">
        <v>0.27</v>
      </c>
    </row>
    <row r="89" spans="1:10" x14ac:dyDescent="0.3">
      <c r="A89" s="44" t="s">
        <v>247</v>
      </c>
      <c r="B89" s="110">
        <v>66</v>
      </c>
      <c r="C89" s="61">
        <v>805</v>
      </c>
      <c r="D89" s="62">
        <v>117.13</v>
      </c>
      <c r="E89" s="61">
        <v>24765</v>
      </c>
      <c r="F89" s="62">
        <v>96.25</v>
      </c>
      <c r="G89" s="61">
        <v>27841</v>
      </c>
      <c r="H89" s="62">
        <v>82.57</v>
      </c>
      <c r="I89" s="63">
        <v>-0.11</v>
      </c>
      <c r="J89" s="46">
        <v>0.17</v>
      </c>
    </row>
    <row r="90" spans="1:10" x14ac:dyDescent="0.3">
      <c r="A90" s="44" t="s">
        <v>248</v>
      </c>
      <c r="B90" s="110">
        <v>68</v>
      </c>
      <c r="C90" s="61">
        <v>2927</v>
      </c>
      <c r="D90" s="62">
        <v>112.01</v>
      </c>
      <c r="E90" s="61">
        <v>119339</v>
      </c>
      <c r="F90" s="62">
        <v>97.02</v>
      </c>
      <c r="G90" s="61">
        <v>138243</v>
      </c>
      <c r="H90" s="62">
        <v>82</v>
      </c>
      <c r="I90" s="63">
        <v>-0.14000000000000001</v>
      </c>
      <c r="J90" s="46">
        <v>0.18</v>
      </c>
    </row>
    <row r="91" spans="1:10" x14ac:dyDescent="0.3">
      <c r="A91" s="42" t="s">
        <v>249</v>
      </c>
      <c r="B91" s="111">
        <v>73</v>
      </c>
      <c r="C91" s="64">
        <v>819</v>
      </c>
      <c r="D91" s="65">
        <v>119.06</v>
      </c>
      <c r="E91" s="64">
        <v>14209</v>
      </c>
      <c r="F91" s="65">
        <v>94.59</v>
      </c>
      <c r="G91" s="64">
        <v>16498</v>
      </c>
      <c r="H91" s="65">
        <v>83.65</v>
      </c>
      <c r="I91" s="66">
        <v>-0.14000000000000001</v>
      </c>
      <c r="J91" s="45">
        <v>0.13</v>
      </c>
    </row>
    <row r="92" spans="1:10" x14ac:dyDescent="0.3">
      <c r="A92" s="42" t="s">
        <v>250</v>
      </c>
      <c r="B92" s="111">
        <v>78</v>
      </c>
      <c r="C92" s="64">
        <v>4971</v>
      </c>
      <c r="D92" s="65">
        <v>106.81</v>
      </c>
      <c r="E92" s="64">
        <v>95640</v>
      </c>
      <c r="F92" s="65">
        <v>99.18</v>
      </c>
      <c r="G92" s="64">
        <v>111558</v>
      </c>
      <c r="H92" s="65">
        <v>86.99</v>
      </c>
      <c r="I92" s="66">
        <v>-0.14000000000000001</v>
      </c>
      <c r="J92" s="45">
        <v>0.14000000000000001</v>
      </c>
    </row>
    <row r="93" spans="1:10" x14ac:dyDescent="0.3">
      <c r="A93" s="42" t="s">
        <v>251</v>
      </c>
      <c r="B93" s="111">
        <v>49</v>
      </c>
      <c r="C93" s="64">
        <v>89</v>
      </c>
      <c r="D93" s="65">
        <v>74.510000000000005</v>
      </c>
      <c r="E93" s="64">
        <v>805</v>
      </c>
      <c r="F93" s="65">
        <v>75.819999999999993</v>
      </c>
      <c r="G93" s="64">
        <v>879</v>
      </c>
      <c r="H93" s="65">
        <v>65.040000000000006</v>
      </c>
      <c r="I93" s="66">
        <v>-0.08</v>
      </c>
      <c r="J93" s="45">
        <v>0.17</v>
      </c>
    </row>
    <row r="94" spans="1:10" x14ac:dyDescent="0.3">
      <c r="A94" s="44" t="s">
        <v>252</v>
      </c>
      <c r="B94" s="110"/>
      <c r="C94" s="61" t="s">
        <v>328</v>
      </c>
      <c r="D94" s="62" t="s">
        <v>328</v>
      </c>
      <c r="E94" s="61">
        <v>925</v>
      </c>
      <c r="F94" s="62">
        <v>43.32</v>
      </c>
      <c r="G94" s="61">
        <v>439</v>
      </c>
      <c r="H94" s="62">
        <v>35.42</v>
      </c>
      <c r="I94" s="63">
        <v>1.1100000000000001</v>
      </c>
      <c r="J94" s="46">
        <v>0.22</v>
      </c>
    </row>
    <row r="95" spans="1:10" x14ac:dyDescent="0.3">
      <c r="A95" s="44" t="s">
        <v>253</v>
      </c>
      <c r="B95" s="110">
        <v>33</v>
      </c>
      <c r="C95" s="61">
        <v>518</v>
      </c>
      <c r="D95" s="62">
        <v>38</v>
      </c>
      <c r="E95" s="61">
        <v>9310</v>
      </c>
      <c r="F95" s="62">
        <v>38.200000000000003</v>
      </c>
      <c r="G95" s="61">
        <v>17132</v>
      </c>
      <c r="H95" s="62">
        <v>33.49</v>
      </c>
      <c r="I95" s="63">
        <v>-0.46</v>
      </c>
      <c r="J95" s="46">
        <v>0.14000000000000001</v>
      </c>
    </row>
    <row r="96" spans="1:10" ht="17.25" thickBot="1" x14ac:dyDescent="0.35">
      <c r="A96" s="53" t="s">
        <v>254</v>
      </c>
      <c r="B96" s="52">
        <v>23</v>
      </c>
      <c r="C96" s="51">
        <v>16</v>
      </c>
      <c r="D96" s="41">
        <v>23</v>
      </c>
      <c r="E96" s="51">
        <v>1434</v>
      </c>
      <c r="F96" s="41">
        <v>51.81</v>
      </c>
      <c r="G96" s="51">
        <v>641</v>
      </c>
      <c r="H96" s="41">
        <v>24.3</v>
      </c>
      <c r="I96" s="40">
        <v>1.24</v>
      </c>
      <c r="J96" s="37">
        <v>1.1299999999999999</v>
      </c>
    </row>
    <row r="97" spans="1:10" x14ac:dyDescent="0.3">
      <c r="A97" s="112" t="s">
        <v>255</v>
      </c>
      <c r="B97" s="113" t="s">
        <v>235</v>
      </c>
      <c r="C97" s="114">
        <v>4</v>
      </c>
      <c r="D97" s="115">
        <v>20</v>
      </c>
      <c r="E97" s="114">
        <v>88</v>
      </c>
      <c r="F97" s="115">
        <v>8.06</v>
      </c>
      <c r="G97" s="114">
        <v>405</v>
      </c>
      <c r="H97" s="115">
        <v>15.77</v>
      </c>
      <c r="I97" s="116">
        <v>-0.78</v>
      </c>
      <c r="J97" s="117">
        <v>-0.49</v>
      </c>
    </row>
    <row r="98" spans="1:10" x14ac:dyDescent="0.3">
      <c r="A98" s="44" t="s">
        <v>256</v>
      </c>
      <c r="B98" s="110">
        <v>13.25</v>
      </c>
      <c r="C98" s="61">
        <v>36062</v>
      </c>
      <c r="D98" s="62">
        <v>20.84</v>
      </c>
      <c r="E98" s="61">
        <v>469980</v>
      </c>
      <c r="F98" s="62">
        <v>18.43</v>
      </c>
      <c r="G98" s="61">
        <v>634009</v>
      </c>
      <c r="H98" s="62">
        <v>16.850000000000001</v>
      </c>
      <c r="I98" s="63">
        <v>-0.26</v>
      </c>
      <c r="J98" s="46">
        <v>0.09</v>
      </c>
    </row>
    <row r="99" spans="1:10" x14ac:dyDescent="0.3">
      <c r="A99" s="42" t="s">
        <v>257</v>
      </c>
      <c r="B99" s="111"/>
      <c r="C99" s="64" t="s">
        <v>328</v>
      </c>
      <c r="D99" s="65" t="s">
        <v>328</v>
      </c>
      <c r="E99" s="64" t="s">
        <v>328</v>
      </c>
      <c r="F99" s="65" t="s">
        <v>328</v>
      </c>
      <c r="G99" s="64" t="s">
        <v>328</v>
      </c>
      <c r="H99" s="65" t="s">
        <v>328</v>
      </c>
      <c r="I99" s="66"/>
      <c r="J99" s="45"/>
    </row>
    <row r="100" spans="1:10" x14ac:dyDescent="0.3">
      <c r="A100" s="42" t="s">
        <v>258</v>
      </c>
      <c r="B100" s="111"/>
      <c r="C100" s="64" t="s">
        <v>328</v>
      </c>
      <c r="D100" s="65" t="s">
        <v>328</v>
      </c>
      <c r="E100" s="64" t="s">
        <v>328</v>
      </c>
      <c r="F100" s="65" t="s">
        <v>328</v>
      </c>
      <c r="G100" s="64">
        <v>351</v>
      </c>
      <c r="H100" s="65">
        <v>2</v>
      </c>
      <c r="I100" s="66"/>
      <c r="J100" s="45"/>
    </row>
    <row r="101" spans="1:10" x14ac:dyDescent="0.3">
      <c r="A101" s="44" t="s">
        <v>259</v>
      </c>
      <c r="B101" s="110">
        <v>15.5</v>
      </c>
      <c r="C101" s="61">
        <v>4874</v>
      </c>
      <c r="D101" s="62">
        <v>18.010000000000002</v>
      </c>
      <c r="E101" s="61">
        <v>100399</v>
      </c>
      <c r="F101" s="62">
        <v>19.29</v>
      </c>
      <c r="G101" s="61">
        <v>150615</v>
      </c>
      <c r="H101" s="62">
        <v>18.61</v>
      </c>
      <c r="I101" s="63">
        <v>-0.33</v>
      </c>
      <c r="J101" s="46">
        <v>0.04</v>
      </c>
    </row>
    <row r="102" spans="1:10" x14ac:dyDescent="0.3">
      <c r="A102" s="44" t="s">
        <v>260</v>
      </c>
      <c r="B102" s="110">
        <v>14.5</v>
      </c>
      <c r="C102" s="61">
        <v>194</v>
      </c>
      <c r="D102" s="62">
        <v>17.59</v>
      </c>
      <c r="E102" s="61">
        <v>10608</v>
      </c>
      <c r="F102" s="62">
        <v>19.77</v>
      </c>
      <c r="G102" s="61">
        <v>12358</v>
      </c>
      <c r="H102" s="62">
        <v>15.8</v>
      </c>
      <c r="I102" s="63">
        <v>-0.14000000000000001</v>
      </c>
      <c r="J102" s="46">
        <v>0.25</v>
      </c>
    </row>
    <row r="103" spans="1:10" x14ac:dyDescent="0.3">
      <c r="A103" s="42" t="s">
        <v>261</v>
      </c>
      <c r="B103" s="111">
        <v>17.5</v>
      </c>
      <c r="C103" s="64">
        <v>2007</v>
      </c>
      <c r="D103" s="65">
        <v>20.65</v>
      </c>
      <c r="E103" s="64">
        <v>19759</v>
      </c>
      <c r="F103" s="65">
        <v>19.98</v>
      </c>
      <c r="G103" s="64">
        <v>18536</v>
      </c>
      <c r="H103" s="65">
        <v>18.18</v>
      </c>
      <c r="I103" s="66">
        <v>7.0000000000000007E-2</v>
      </c>
      <c r="J103" s="45">
        <v>0.1</v>
      </c>
    </row>
    <row r="104" spans="1:10" x14ac:dyDescent="0.3">
      <c r="A104" s="42" t="s">
        <v>262</v>
      </c>
      <c r="B104" s="111">
        <v>15</v>
      </c>
      <c r="C104" s="64">
        <v>875</v>
      </c>
      <c r="D104" s="65">
        <v>18.23</v>
      </c>
      <c r="E104" s="64">
        <v>5850</v>
      </c>
      <c r="F104" s="65">
        <v>17.68</v>
      </c>
      <c r="G104" s="64">
        <v>4184</v>
      </c>
      <c r="H104" s="65">
        <v>15.61</v>
      </c>
      <c r="I104" s="66">
        <v>0.4</v>
      </c>
      <c r="J104" s="45">
        <v>0.13</v>
      </c>
    </row>
    <row r="105" spans="1:10" x14ac:dyDescent="0.3">
      <c r="A105" s="44" t="s">
        <v>263</v>
      </c>
      <c r="B105" s="110"/>
      <c r="C105" s="61" t="s">
        <v>328</v>
      </c>
      <c r="D105" s="62" t="s">
        <v>328</v>
      </c>
      <c r="E105" s="61">
        <v>195</v>
      </c>
      <c r="F105" s="62">
        <v>15.5</v>
      </c>
      <c r="G105" s="61">
        <v>249</v>
      </c>
      <c r="H105" s="62">
        <v>15.26</v>
      </c>
      <c r="I105" s="63">
        <v>-0.22</v>
      </c>
      <c r="J105" s="46">
        <v>0.02</v>
      </c>
    </row>
    <row r="106" spans="1:10" ht="17.25" thickBot="1" x14ac:dyDescent="0.35">
      <c r="A106" s="53" t="s">
        <v>264</v>
      </c>
      <c r="B106" s="52"/>
      <c r="C106" s="51" t="s">
        <v>328</v>
      </c>
      <c r="D106" s="41" t="s">
        <v>328</v>
      </c>
      <c r="E106" s="51">
        <v>237</v>
      </c>
      <c r="F106" s="41">
        <v>15</v>
      </c>
      <c r="G106" s="51">
        <v>690</v>
      </c>
      <c r="H106" s="41">
        <v>15.43</v>
      </c>
      <c r="I106" s="40">
        <v>-0.66</v>
      </c>
      <c r="J106" s="37">
        <v>-0.03</v>
      </c>
    </row>
    <row r="108" spans="1:10" ht="21.75" thickBot="1" x14ac:dyDescent="0.35">
      <c r="A108" s="118" t="s">
        <v>338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3">
      <c r="A109" s="55" t="s">
        <v>153</v>
      </c>
      <c r="B109" s="54" t="s">
        <v>154</v>
      </c>
      <c r="C109" s="108" t="s">
        <v>327</v>
      </c>
      <c r="D109" s="108"/>
      <c r="E109" s="108" t="s">
        <v>155</v>
      </c>
      <c r="F109" s="108"/>
      <c r="G109" s="108" t="s">
        <v>156</v>
      </c>
      <c r="H109" s="108"/>
      <c r="I109" s="108" t="s">
        <v>157</v>
      </c>
      <c r="J109" s="109"/>
    </row>
    <row r="110" spans="1:10" x14ac:dyDescent="0.3">
      <c r="A110" s="49" t="s">
        <v>158</v>
      </c>
      <c r="B110" s="48" t="s">
        <v>159</v>
      </c>
      <c r="C110" s="48" t="s">
        <v>9</v>
      </c>
      <c r="D110" s="48" t="s">
        <v>160</v>
      </c>
      <c r="E110" s="48" t="s">
        <v>9</v>
      </c>
      <c r="F110" s="48" t="s">
        <v>160</v>
      </c>
      <c r="G110" s="48" t="s">
        <v>9</v>
      </c>
      <c r="H110" s="48" t="s">
        <v>160</v>
      </c>
      <c r="I110" s="48" t="s">
        <v>161</v>
      </c>
      <c r="J110" s="47" t="s">
        <v>162</v>
      </c>
    </row>
    <row r="111" spans="1:10" ht="17.25" thickBot="1" x14ac:dyDescent="0.35">
      <c r="A111" s="107" t="s">
        <v>163</v>
      </c>
      <c r="B111" s="43"/>
      <c r="C111" s="48" t="s">
        <v>164</v>
      </c>
      <c r="D111" s="48" t="s">
        <v>159</v>
      </c>
      <c r="E111" s="48" t="s">
        <v>164</v>
      </c>
      <c r="F111" s="48" t="s">
        <v>159</v>
      </c>
      <c r="G111" s="48" t="s">
        <v>164</v>
      </c>
      <c r="H111" s="48" t="s">
        <v>159</v>
      </c>
      <c r="I111" s="48" t="s">
        <v>165</v>
      </c>
      <c r="J111" s="47" t="s">
        <v>166</v>
      </c>
    </row>
    <row r="112" spans="1:10" x14ac:dyDescent="0.3">
      <c r="A112" s="112" t="s">
        <v>265</v>
      </c>
      <c r="B112" s="113">
        <v>73.25</v>
      </c>
      <c r="C112" s="114">
        <v>22737</v>
      </c>
      <c r="D112" s="115">
        <v>106.86</v>
      </c>
      <c r="E112" s="114">
        <v>653935</v>
      </c>
      <c r="F112" s="115">
        <v>108.6</v>
      </c>
      <c r="G112" s="114">
        <v>798344</v>
      </c>
      <c r="H112" s="115">
        <v>98.7</v>
      </c>
      <c r="I112" s="116">
        <v>-0.18</v>
      </c>
      <c r="J112" s="117">
        <v>0.1</v>
      </c>
    </row>
    <row r="113" spans="1:10" x14ac:dyDescent="0.3">
      <c r="A113" s="42" t="s">
        <v>266</v>
      </c>
      <c r="B113" s="111">
        <v>70.75</v>
      </c>
      <c r="C113" s="64">
        <v>60153</v>
      </c>
      <c r="D113" s="65">
        <v>101.98</v>
      </c>
      <c r="E113" s="64">
        <v>1988950</v>
      </c>
      <c r="F113" s="65">
        <v>100.41</v>
      </c>
      <c r="G113" s="64" t="s">
        <v>328</v>
      </c>
      <c r="H113" s="65" t="s">
        <v>328</v>
      </c>
      <c r="I113" s="66"/>
      <c r="J113" s="45"/>
    </row>
    <row r="114" spans="1:10" x14ac:dyDescent="0.3">
      <c r="A114" s="42" t="s">
        <v>267</v>
      </c>
      <c r="B114" s="111">
        <v>68.25</v>
      </c>
      <c r="C114" s="64">
        <v>14288</v>
      </c>
      <c r="D114" s="65">
        <v>104.15</v>
      </c>
      <c r="E114" s="64">
        <v>4097376</v>
      </c>
      <c r="F114" s="65">
        <v>101.75</v>
      </c>
      <c r="G114" s="64" t="s">
        <v>328</v>
      </c>
      <c r="H114" s="65" t="s">
        <v>328</v>
      </c>
      <c r="I114" s="66"/>
      <c r="J114" s="45"/>
    </row>
    <row r="115" spans="1:10" x14ac:dyDescent="0.3">
      <c r="A115" s="42" t="s">
        <v>268</v>
      </c>
      <c r="B115" s="111">
        <v>65.75</v>
      </c>
      <c r="C115" s="64">
        <v>33734</v>
      </c>
      <c r="D115" s="65">
        <v>99.48</v>
      </c>
      <c r="E115" s="64">
        <v>4913958</v>
      </c>
      <c r="F115" s="65">
        <v>100</v>
      </c>
      <c r="G115" s="64">
        <v>6813948</v>
      </c>
      <c r="H115" s="65">
        <v>75.900000000000006</v>
      </c>
      <c r="I115" s="66">
        <v>-0.28000000000000003</v>
      </c>
      <c r="J115" s="45">
        <v>0.32</v>
      </c>
    </row>
    <row r="116" spans="1:10" x14ac:dyDescent="0.3">
      <c r="A116" s="42" t="s">
        <v>269</v>
      </c>
      <c r="B116" s="111">
        <v>63.25</v>
      </c>
      <c r="C116" s="64">
        <v>13236</v>
      </c>
      <c r="D116" s="65">
        <v>85.07</v>
      </c>
      <c r="E116" s="64">
        <v>1223437</v>
      </c>
      <c r="F116" s="65">
        <v>95.59</v>
      </c>
      <c r="G116" s="64">
        <v>874099</v>
      </c>
      <c r="H116" s="65">
        <v>70.62</v>
      </c>
      <c r="I116" s="66">
        <v>0.4</v>
      </c>
      <c r="J116" s="45">
        <v>0.35</v>
      </c>
    </row>
    <row r="117" spans="1:10" x14ac:dyDescent="0.3">
      <c r="A117" s="44" t="s">
        <v>270</v>
      </c>
      <c r="B117" s="110"/>
      <c r="C117" s="61" t="s">
        <v>328</v>
      </c>
      <c r="D117" s="62" t="s">
        <v>328</v>
      </c>
      <c r="E117" s="61">
        <v>10076</v>
      </c>
      <c r="F117" s="62">
        <v>192.87</v>
      </c>
      <c r="G117" s="61">
        <v>401228</v>
      </c>
      <c r="H117" s="62">
        <v>146.99</v>
      </c>
      <c r="I117" s="63">
        <v>-0.97</v>
      </c>
      <c r="J117" s="46">
        <v>0.31</v>
      </c>
    </row>
    <row r="118" spans="1:10" x14ac:dyDescent="0.3">
      <c r="A118" s="44" t="s">
        <v>271</v>
      </c>
      <c r="B118" s="110"/>
      <c r="C118" s="61" t="s">
        <v>328</v>
      </c>
      <c r="D118" s="62" t="s">
        <v>328</v>
      </c>
      <c r="E118" s="61">
        <v>2366</v>
      </c>
      <c r="F118" s="62">
        <v>165</v>
      </c>
      <c r="G118" s="61">
        <v>881</v>
      </c>
      <c r="H118" s="62">
        <v>150</v>
      </c>
      <c r="I118" s="63">
        <v>1.69</v>
      </c>
      <c r="J118" s="46">
        <v>0.1</v>
      </c>
    </row>
    <row r="119" spans="1:10" x14ac:dyDescent="0.3">
      <c r="A119" s="44" t="s">
        <v>272</v>
      </c>
      <c r="B119" s="110">
        <v>119.77</v>
      </c>
      <c r="C119" s="61">
        <v>67885</v>
      </c>
      <c r="D119" s="62">
        <v>180.13</v>
      </c>
      <c r="E119" s="61">
        <v>459760</v>
      </c>
      <c r="F119" s="62">
        <v>183.22</v>
      </c>
      <c r="G119" s="61">
        <v>521516</v>
      </c>
      <c r="H119" s="62">
        <v>150.51</v>
      </c>
      <c r="I119" s="63">
        <v>-0.12</v>
      </c>
      <c r="J119" s="46">
        <v>0.22</v>
      </c>
    </row>
    <row r="120" spans="1:10" x14ac:dyDescent="0.3">
      <c r="A120" s="44" t="s">
        <v>273</v>
      </c>
      <c r="B120" s="110"/>
      <c r="C120" s="61" t="s">
        <v>328</v>
      </c>
      <c r="D120" s="62" t="s">
        <v>328</v>
      </c>
      <c r="E120" s="61" t="s">
        <v>328</v>
      </c>
      <c r="F120" s="62" t="s">
        <v>328</v>
      </c>
      <c r="G120" s="61">
        <v>717</v>
      </c>
      <c r="H120" s="62">
        <v>150</v>
      </c>
      <c r="I120" s="63"/>
      <c r="J120" s="46"/>
    </row>
    <row r="121" spans="1:10" x14ac:dyDescent="0.3">
      <c r="A121" s="42" t="s">
        <v>274</v>
      </c>
      <c r="B121" s="111">
        <v>29.1</v>
      </c>
      <c r="C121" s="64">
        <v>34630</v>
      </c>
      <c r="D121" s="65">
        <v>52.43</v>
      </c>
      <c r="E121" s="64">
        <v>1411343</v>
      </c>
      <c r="F121" s="65">
        <v>48.47</v>
      </c>
      <c r="G121" s="64">
        <v>4678218</v>
      </c>
      <c r="H121" s="65">
        <v>29.38</v>
      </c>
      <c r="I121" s="66">
        <v>-0.7</v>
      </c>
      <c r="J121" s="45">
        <v>0.65</v>
      </c>
    </row>
    <row r="122" spans="1:10" x14ac:dyDescent="0.3">
      <c r="A122" s="42" t="s">
        <v>275</v>
      </c>
      <c r="B122" s="111">
        <v>28.1</v>
      </c>
      <c r="C122" s="64">
        <v>270759</v>
      </c>
      <c r="D122" s="65">
        <v>52.21</v>
      </c>
      <c r="E122" s="64">
        <v>2918057</v>
      </c>
      <c r="F122" s="65">
        <v>47.87</v>
      </c>
      <c r="G122" s="64">
        <v>7944586</v>
      </c>
      <c r="H122" s="65">
        <v>29.62</v>
      </c>
      <c r="I122" s="66">
        <v>-0.63</v>
      </c>
      <c r="J122" s="45">
        <v>0.62</v>
      </c>
    </row>
    <row r="123" spans="1:10" x14ac:dyDescent="0.3">
      <c r="A123" s="42" t="s">
        <v>276</v>
      </c>
      <c r="B123" s="111">
        <v>26</v>
      </c>
      <c r="C123" s="64">
        <v>261143</v>
      </c>
      <c r="D123" s="65">
        <v>39.35</v>
      </c>
      <c r="E123" s="64">
        <v>3435471</v>
      </c>
      <c r="F123" s="65">
        <v>36.35</v>
      </c>
      <c r="G123" s="64">
        <v>3747829</v>
      </c>
      <c r="H123" s="65">
        <v>27.49</v>
      </c>
      <c r="I123" s="66">
        <v>-0.08</v>
      </c>
      <c r="J123" s="45">
        <v>0.32</v>
      </c>
    </row>
    <row r="124" spans="1:10" x14ac:dyDescent="0.3">
      <c r="A124" s="44" t="s">
        <v>277</v>
      </c>
      <c r="B124" s="110">
        <v>53.93</v>
      </c>
      <c r="C124" s="61">
        <v>3489</v>
      </c>
      <c r="D124" s="62">
        <v>105.72</v>
      </c>
      <c r="E124" s="61">
        <v>618318</v>
      </c>
      <c r="F124" s="62">
        <v>83.47</v>
      </c>
      <c r="G124" s="61">
        <v>733687</v>
      </c>
      <c r="H124" s="62">
        <v>58.36</v>
      </c>
      <c r="I124" s="63">
        <v>-0.16</v>
      </c>
      <c r="J124" s="46">
        <v>0.43</v>
      </c>
    </row>
    <row r="125" spans="1:10" x14ac:dyDescent="0.3">
      <c r="A125" s="42" t="s">
        <v>278</v>
      </c>
      <c r="B125" s="111"/>
      <c r="C125" s="64" t="s">
        <v>328</v>
      </c>
      <c r="D125" s="65" t="s">
        <v>328</v>
      </c>
      <c r="E125" s="64" t="s">
        <v>328</v>
      </c>
      <c r="F125" s="65" t="s">
        <v>328</v>
      </c>
      <c r="G125" s="64">
        <v>214</v>
      </c>
      <c r="H125" s="65">
        <v>24.16</v>
      </c>
      <c r="I125" s="66"/>
      <c r="J125" s="45"/>
    </row>
    <row r="126" spans="1:10" ht="17.25" thickBot="1" x14ac:dyDescent="0.35">
      <c r="A126" s="50" t="s">
        <v>279</v>
      </c>
      <c r="B126" s="39"/>
      <c r="C126" s="38" t="s">
        <v>328</v>
      </c>
      <c r="D126" s="58" t="s">
        <v>328</v>
      </c>
      <c r="E126" s="38">
        <v>3717</v>
      </c>
      <c r="F126" s="58">
        <v>28.57</v>
      </c>
      <c r="G126" s="38">
        <v>77278</v>
      </c>
      <c r="H126" s="58">
        <v>25.31</v>
      </c>
      <c r="I126" s="57">
        <v>-0.95</v>
      </c>
      <c r="J126" s="56">
        <v>0.13</v>
      </c>
    </row>
    <row r="127" spans="1:10" x14ac:dyDescent="0.3">
      <c r="A127" s="112" t="s">
        <v>280</v>
      </c>
      <c r="B127" s="113">
        <v>36</v>
      </c>
      <c r="C127" s="114">
        <v>164654</v>
      </c>
      <c r="D127" s="115">
        <v>71.67</v>
      </c>
      <c r="E127" s="114">
        <v>2181411</v>
      </c>
      <c r="F127" s="115">
        <v>75.78</v>
      </c>
      <c r="G127" s="114">
        <v>1748812</v>
      </c>
      <c r="H127" s="115">
        <v>62.38</v>
      </c>
      <c r="I127" s="116">
        <v>0.25</v>
      </c>
      <c r="J127" s="117">
        <v>0.21</v>
      </c>
    </row>
    <row r="128" spans="1:10" x14ac:dyDescent="0.3">
      <c r="A128" s="42" t="s">
        <v>281</v>
      </c>
      <c r="B128" s="111">
        <v>32.25</v>
      </c>
      <c r="C128" s="64">
        <v>386919</v>
      </c>
      <c r="D128" s="65">
        <v>71.180000000000007</v>
      </c>
      <c r="E128" s="64">
        <v>7267385</v>
      </c>
      <c r="F128" s="65">
        <v>74.41</v>
      </c>
      <c r="G128" s="64">
        <v>5666156</v>
      </c>
      <c r="H128" s="65">
        <v>57.94</v>
      </c>
      <c r="I128" s="66">
        <v>0.28000000000000003</v>
      </c>
      <c r="J128" s="45">
        <v>0.28000000000000003</v>
      </c>
    </row>
    <row r="129" spans="1:10" x14ac:dyDescent="0.3">
      <c r="A129" s="42" t="s">
        <v>282</v>
      </c>
      <c r="B129" s="111">
        <v>28.25</v>
      </c>
      <c r="C129" s="64">
        <v>250170</v>
      </c>
      <c r="D129" s="65">
        <v>68</v>
      </c>
      <c r="E129" s="64">
        <v>3816807</v>
      </c>
      <c r="F129" s="65">
        <v>72.819999999999993</v>
      </c>
      <c r="G129" s="64">
        <v>1906359</v>
      </c>
      <c r="H129" s="65">
        <v>53.32</v>
      </c>
      <c r="I129" s="66">
        <v>1</v>
      </c>
      <c r="J129" s="45">
        <v>0.37</v>
      </c>
    </row>
    <row r="130" spans="1:10" x14ac:dyDescent="0.3">
      <c r="A130" s="44" t="s">
        <v>283</v>
      </c>
      <c r="B130" s="110"/>
      <c r="C130" s="61" t="s">
        <v>328</v>
      </c>
      <c r="D130" s="62" t="s">
        <v>328</v>
      </c>
      <c r="E130" s="61">
        <v>2221</v>
      </c>
      <c r="F130" s="62">
        <v>73</v>
      </c>
      <c r="G130" s="61">
        <v>6699</v>
      </c>
      <c r="H130" s="62">
        <v>51.36</v>
      </c>
      <c r="I130" s="63">
        <v>-0.67</v>
      </c>
      <c r="J130" s="46">
        <v>0.42</v>
      </c>
    </row>
    <row r="131" spans="1:10" x14ac:dyDescent="0.3">
      <c r="A131" s="44" t="s">
        <v>284</v>
      </c>
      <c r="B131" s="110"/>
      <c r="C131" s="61" t="s">
        <v>328</v>
      </c>
      <c r="D131" s="62" t="s">
        <v>328</v>
      </c>
      <c r="E131" s="61">
        <v>5048</v>
      </c>
      <c r="F131" s="62">
        <v>59.95</v>
      </c>
      <c r="G131" s="61">
        <v>249986</v>
      </c>
      <c r="H131" s="62">
        <v>48.12</v>
      </c>
      <c r="I131" s="63">
        <v>-0.98</v>
      </c>
      <c r="J131" s="46">
        <v>0.25</v>
      </c>
    </row>
    <row r="132" spans="1:10" x14ac:dyDescent="0.3">
      <c r="A132" s="42" t="s">
        <v>285</v>
      </c>
      <c r="B132" s="111"/>
      <c r="C132" s="64" t="s">
        <v>328</v>
      </c>
      <c r="D132" s="65" t="s">
        <v>328</v>
      </c>
      <c r="E132" s="64" t="s">
        <v>328</v>
      </c>
      <c r="F132" s="65" t="s">
        <v>328</v>
      </c>
      <c r="G132" s="64">
        <v>126817</v>
      </c>
      <c r="H132" s="65">
        <v>84.91</v>
      </c>
      <c r="I132" s="66"/>
      <c r="J132" s="45"/>
    </row>
    <row r="133" spans="1:10" x14ac:dyDescent="0.3">
      <c r="A133" s="44" t="s">
        <v>286</v>
      </c>
      <c r="B133" s="110">
        <v>69.819999999999993</v>
      </c>
      <c r="C133" s="61">
        <v>72379</v>
      </c>
      <c r="D133" s="62">
        <v>150.34</v>
      </c>
      <c r="E133" s="61">
        <v>249659</v>
      </c>
      <c r="F133" s="62">
        <v>153.9</v>
      </c>
      <c r="G133" s="61">
        <v>167464</v>
      </c>
      <c r="H133" s="62">
        <v>107.1</v>
      </c>
      <c r="I133" s="63">
        <v>0.49</v>
      </c>
      <c r="J133" s="46">
        <v>0.44</v>
      </c>
    </row>
    <row r="134" spans="1:10" x14ac:dyDescent="0.3">
      <c r="A134" s="42" t="s">
        <v>287</v>
      </c>
      <c r="B134" s="111"/>
      <c r="C134" s="64" t="s">
        <v>328</v>
      </c>
      <c r="D134" s="65" t="s">
        <v>328</v>
      </c>
      <c r="E134" s="64">
        <v>3613</v>
      </c>
      <c r="F134" s="65">
        <v>88.92</v>
      </c>
      <c r="G134" s="64">
        <v>3304</v>
      </c>
      <c r="H134" s="65">
        <v>72.569999999999993</v>
      </c>
      <c r="I134" s="66">
        <v>0.09</v>
      </c>
      <c r="J134" s="45">
        <v>0.23</v>
      </c>
    </row>
    <row r="135" spans="1:10" x14ac:dyDescent="0.3">
      <c r="A135" s="44" t="s">
        <v>288</v>
      </c>
      <c r="B135" s="110">
        <v>70.08</v>
      </c>
      <c r="C135" s="61">
        <v>3944</v>
      </c>
      <c r="D135" s="62">
        <v>104.2</v>
      </c>
      <c r="E135" s="61">
        <v>158672</v>
      </c>
      <c r="F135" s="62">
        <v>104.41</v>
      </c>
      <c r="G135" s="61">
        <v>267699</v>
      </c>
      <c r="H135" s="62">
        <v>93.62</v>
      </c>
      <c r="I135" s="63">
        <v>-0.41</v>
      </c>
      <c r="J135" s="46">
        <v>0.12</v>
      </c>
    </row>
    <row r="136" spans="1:10" x14ac:dyDescent="0.3">
      <c r="A136" s="44" t="s">
        <v>289</v>
      </c>
      <c r="B136" s="110">
        <v>68.62</v>
      </c>
      <c r="C136" s="61">
        <v>13054</v>
      </c>
      <c r="D136" s="62">
        <v>91.43</v>
      </c>
      <c r="E136" s="61">
        <v>263336</v>
      </c>
      <c r="F136" s="62">
        <v>97</v>
      </c>
      <c r="G136" s="61">
        <v>369065</v>
      </c>
      <c r="H136" s="62">
        <v>85.12</v>
      </c>
      <c r="I136" s="63">
        <v>-0.28999999999999998</v>
      </c>
      <c r="J136" s="46">
        <v>0.14000000000000001</v>
      </c>
    </row>
    <row r="137" spans="1:10" x14ac:dyDescent="0.3">
      <c r="A137" s="44" t="s">
        <v>290</v>
      </c>
      <c r="B137" s="110">
        <v>67.16</v>
      </c>
      <c r="C137" s="61">
        <v>983</v>
      </c>
      <c r="D137" s="62">
        <v>80.27</v>
      </c>
      <c r="E137" s="61">
        <v>55247</v>
      </c>
      <c r="F137" s="62">
        <v>98.15</v>
      </c>
      <c r="G137" s="61">
        <v>87967</v>
      </c>
      <c r="H137" s="62">
        <v>82.89</v>
      </c>
      <c r="I137" s="63">
        <v>-0.37</v>
      </c>
      <c r="J137" s="46">
        <v>0.18</v>
      </c>
    </row>
    <row r="138" spans="1:10" x14ac:dyDescent="0.3">
      <c r="A138" s="42" t="s">
        <v>291</v>
      </c>
      <c r="B138" s="111"/>
      <c r="C138" s="64" t="s">
        <v>328</v>
      </c>
      <c r="D138" s="65" t="s">
        <v>328</v>
      </c>
      <c r="E138" s="64" t="s">
        <v>328</v>
      </c>
      <c r="F138" s="65" t="s">
        <v>328</v>
      </c>
      <c r="G138" s="64" t="s">
        <v>328</v>
      </c>
      <c r="H138" s="65" t="s">
        <v>328</v>
      </c>
      <c r="I138" s="66"/>
      <c r="J138" s="45"/>
    </row>
    <row r="139" spans="1:10" x14ac:dyDescent="0.3">
      <c r="A139" s="42" t="s">
        <v>292</v>
      </c>
      <c r="B139" s="111"/>
      <c r="C139" s="64" t="s">
        <v>328</v>
      </c>
      <c r="D139" s="65" t="s">
        <v>328</v>
      </c>
      <c r="E139" s="64" t="s">
        <v>328</v>
      </c>
      <c r="F139" s="65" t="s">
        <v>328</v>
      </c>
      <c r="G139" s="64" t="s">
        <v>328</v>
      </c>
      <c r="H139" s="65" t="s">
        <v>328</v>
      </c>
      <c r="I139" s="66"/>
      <c r="J139" s="45"/>
    </row>
    <row r="140" spans="1:10" ht="17.25" thickBot="1" x14ac:dyDescent="0.35">
      <c r="A140" s="50" t="s">
        <v>293</v>
      </c>
      <c r="B140" s="39">
        <v>67.16</v>
      </c>
      <c r="C140" s="38">
        <v>4818</v>
      </c>
      <c r="D140" s="58">
        <v>89.37</v>
      </c>
      <c r="E140" s="38">
        <v>35455</v>
      </c>
      <c r="F140" s="58">
        <v>96.17</v>
      </c>
      <c r="G140" s="38">
        <v>96731</v>
      </c>
      <c r="H140" s="58">
        <v>81.45</v>
      </c>
      <c r="I140" s="57">
        <v>-0.63</v>
      </c>
      <c r="J140" s="56">
        <v>0.18</v>
      </c>
    </row>
    <row r="141" spans="1:10" x14ac:dyDescent="0.3">
      <c r="A141" s="112" t="s">
        <v>294</v>
      </c>
      <c r="B141" s="113"/>
      <c r="C141" s="114" t="s">
        <v>328</v>
      </c>
      <c r="D141" s="115" t="s">
        <v>328</v>
      </c>
      <c r="E141" s="114" t="s">
        <v>328</v>
      </c>
      <c r="F141" s="115" t="s">
        <v>328</v>
      </c>
      <c r="G141" s="114" t="s">
        <v>328</v>
      </c>
      <c r="H141" s="115" t="s">
        <v>328</v>
      </c>
      <c r="I141" s="116"/>
      <c r="J141" s="117"/>
    </row>
    <row r="142" spans="1:10" x14ac:dyDescent="0.3">
      <c r="A142" s="42" t="s">
        <v>295</v>
      </c>
      <c r="B142" s="111">
        <v>80</v>
      </c>
      <c r="C142" s="64">
        <v>304990</v>
      </c>
      <c r="D142" s="65">
        <v>179.11</v>
      </c>
      <c r="E142" s="64">
        <v>2486262</v>
      </c>
      <c r="F142" s="65">
        <v>180.37</v>
      </c>
      <c r="G142" s="64">
        <v>3440718</v>
      </c>
      <c r="H142" s="65">
        <v>211.69</v>
      </c>
      <c r="I142" s="66">
        <v>-0.28000000000000003</v>
      </c>
      <c r="J142" s="45">
        <v>-0.15</v>
      </c>
    </row>
    <row r="143" spans="1:10" x14ac:dyDescent="0.3">
      <c r="A143" s="44" t="s">
        <v>296</v>
      </c>
      <c r="B143" s="110">
        <v>12</v>
      </c>
      <c r="C143" s="61">
        <v>3006</v>
      </c>
      <c r="D143" s="62">
        <v>48.1</v>
      </c>
      <c r="E143" s="61">
        <v>77969</v>
      </c>
      <c r="F143" s="62">
        <v>48.97</v>
      </c>
      <c r="G143" s="61">
        <v>44906</v>
      </c>
      <c r="H143" s="62">
        <v>28.13</v>
      </c>
      <c r="I143" s="63">
        <v>0.74</v>
      </c>
      <c r="J143" s="46">
        <v>0.74</v>
      </c>
    </row>
    <row r="144" spans="1:10" x14ac:dyDescent="0.3">
      <c r="A144" s="44" t="s">
        <v>297</v>
      </c>
      <c r="B144" s="110">
        <v>12</v>
      </c>
      <c r="C144" s="61">
        <v>101731</v>
      </c>
      <c r="D144" s="62">
        <v>47.58</v>
      </c>
      <c r="E144" s="61">
        <v>839859</v>
      </c>
      <c r="F144" s="62">
        <v>43.66</v>
      </c>
      <c r="G144" s="61">
        <v>360758</v>
      </c>
      <c r="H144" s="62">
        <v>23.66</v>
      </c>
      <c r="I144" s="63">
        <v>1.33</v>
      </c>
      <c r="J144" s="46">
        <v>0.85</v>
      </c>
    </row>
    <row r="145" spans="1:10" x14ac:dyDescent="0.3">
      <c r="A145" s="44" t="s">
        <v>298</v>
      </c>
      <c r="B145" s="110">
        <v>4</v>
      </c>
      <c r="C145" s="61">
        <v>8551</v>
      </c>
      <c r="D145" s="62">
        <v>35.5</v>
      </c>
      <c r="E145" s="61">
        <v>224148</v>
      </c>
      <c r="F145" s="62">
        <v>31.7</v>
      </c>
      <c r="G145" s="61">
        <v>84770</v>
      </c>
      <c r="H145" s="62">
        <v>22.02</v>
      </c>
      <c r="I145" s="63">
        <v>1.64</v>
      </c>
      <c r="J145" s="46">
        <v>0.44</v>
      </c>
    </row>
    <row r="146" spans="1:10" x14ac:dyDescent="0.3">
      <c r="A146" s="42" t="s">
        <v>299</v>
      </c>
      <c r="B146" s="111">
        <v>19</v>
      </c>
      <c r="C146" s="64">
        <v>7648</v>
      </c>
      <c r="D146" s="65">
        <v>58.39</v>
      </c>
      <c r="E146" s="64">
        <v>236698</v>
      </c>
      <c r="F146" s="65">
        <v>56.76</v>
      </c>
      <c r="G146" s="64">
        <v>214444</v>
      </c>
      <c r="H146" s="65">
        <v>35.19</v>
      </c>
      <c r="I146" s="66">
        <v>0.1</v>
      </c>
      <c r="J146" s="45">
        <v>0.61</v>
      </c>
    </row>
    <row r="147" spans="1:10" x14ac:dyDescent="0.3">
      <c r="A147" s="42" t="s">
        <v>300</v>
      </c>
      <c r="B147" s="111"/>
      <c r="C147" s="64" t="s">
        <v>328</v>
      </c>
      <c r="D147" s="65" t="s">
        <v>328</v>
      </c>
      <c r="E147" s="64">
        <v>532</v>
      </c>
      <c r="F147" s="65">
        <v>38.200000000000003</v>
      </c>
      <c r="G147" s="64">
        <v>1156</v>
      </c>
      <c r="H147" s="65">
        <v>27.64</v>
      </c>
      <c r="I147" s="66">
        <v>-0.54</v>
      </c>
      <c r="J147" s="45">
        <v>0.38</v>
      </c>
    </row>
    <row r="148" spans="1:10" x14ac:dyDescent="0.3">
      <c r="A148" s="42" t="s">
        <v>301</v>
      </c>
      <c r="B148" s="111" t="s">
        <v>235</v>
      </c>
      <c r="C148" s="64">
        <v>270</v>
      </c>
      <c r="D148" s="65">
        <v>51.78</v>
      </c>
      <c r="E148" s="64">
        <v>17122</v>
      </c>
      <c r="F148" s="65">
        <v>56.01</v>
      </c>
      <c r="G148" s="64">
        <v>4462</v>
      </c>
      <c r="H148" s="65">
        <v>38.619999999999997</v>
      </c>
      <c r="I148" s="66">
        <v>2.84</v>
      </c>
      <c r="J148" s="45">
        <v>0.45</v>
      </c>
    </row>
    <row r="149" spans="1:10" x14ac:dyDescent="0.3">
      <c r="A149" s="42" t="s">
        <v>302</v>
      </c>
      <c r="B149" s="111" t="s">
        <v>235</v>
      </c>
      <c r="C149" s="64">
        <v>8270</v>
      </c>
      <c r="D149" s="65">
        <v>51.74</v>
      </c>
      <c r="E149" s="64">
        <v>108221</v>
      </c>
      <c r="F149" s="65">
        <v>51.72</v>
      </c>
      <c r="G149" s="64">
        <v>135594</v>
      </c>
      <c r="H149" s="65">
        <v>32.11</v>
      </c>
      <c r="I149" s="66">
        <v>-0.2</v>
      </c>
      <c r="J149" s="45">
        <v>0.61</v>
      </c>
    </row>
    <row r="150" spans="1:10" x14ac:dyDescent="0.3">
      <c r="A150" s="44" t="s">
        <v>303</v>
      </c>
      <c r="B150" s="110">
        <v>17</v>
      </c>
      <c r="C150" s="61">
        <v>22463</v>
      </c>
      <c r="D150" s="62">
        <v>30.33</v>
      </c>
      <c r="E150" s="61">
        <v>200346</v>
      </c>
      <c r="F150" s="62">
        <v>33.26</v>
      </c>
      <c r="G150" s="61">
        <v>144960</v>
      </c>
      <c r="H150" s="62">
        <v>36.200000000000003</v>
      </c>
      <c r="I150" s="63">
        <v>0.38</v>
      </c>
      <c r="J150" s="46">
        <v>-0.08</v>
      </c>
    </row>
    <row r="151" spans="1:10" x14ac:dyDescent="0.3">
      <c r="A151" s="44" t="s">
        <v>304</v>
      </c>
      <c r="B151" s="110">
        <v>15</v>
      </c>
      <c r="C151" s="61">
        <v>1292</v>
      </c>
      <c r="D151" s="62">
        <v>17.48</v>
      </c>
      <c r="E151" s="61">
        <v>18674</v>
      </c>
      <c r="F151" s="62">
        <v>20.14</v>
      </c>
      <c r="G151" s="61">
        <v>52637</v>
      </c>
      <c r="H151" s="62">
        <v>28.32</v>
      </c>
      <c r="I151" s="63">
        <v>-0.65</v>
      </c>
      <c r="J151" s="46">
        <v>-0.28999999999999998</v>
      </c>
    </row>
    <row r="152" spans="1:10" x14ac:dyDescent="0.3">
      <c r="A152" s="44" t="s">
        <v>305</v>
      </c>
      <c r="B152" s="110" t="s">
        <v>235</v>
      </c>
      <c r="C152" s="61">
        <v>6995</v>
      </c>
      <c r="D152" s="62">
        <v>17.27</v>
      </c>
      <c r="E152" s="61">
        <v>74217</v>
      </c>
      <c r="F152" s="62">
        <v>19.989999999999998</v>
      </c>
      <c r="G152" s="61">
        <v>53292</v>
      </c>
      <c r="H152" s="62">
        <v>30.7</v>
      </c>
      <c r="I152" s="63">
        <v>0.39</v>
      </c>
      <c r="J152" s="46">
        <v>-0.35</v>
      </c>
    </row>
    <row r="153" spans="1:10" ht="17.25" thickBot="1" x14ac:dyDescent="0.35">
      <c r="A153" s="50" t="s">
        <v>306</v>
      </c>
      <c r="B153" s="39"/>
      <c r="C153" s="38" t="s">
        <v>328</v>
      </c>
      <c r="D153" s="58" t="s">
        <v>328</v>
      </c>
      <c r="E153" s="38" t="s">
        <v>328</v>
      </c>
      <c r="F153" s="58" t="s">
        <v>328</v>
      </c>
      <c r="G153" s="38">
        <v>167</v>
      </c>
      <c r="H153" s="58">
        <v>90</v>
      </c>
      <c r="I153" s="57"/>
      <c r="J153" s="56"/>
    </row>
    <row r="154" spans="1:10" x14ac:dyDescent="0.3">
      <c r="A154" s="112" t="s">
        <v>307</v>
      </c>
      <c r="B154" s="113">
        <v>57</v>
      </c>
      <c r="C154" s="114">
        <v>107</v>
      </c>
      <c r="D154" s="115">
        <v>99.81</v>
      </c>
      <c r="E154" s="114">
        <v>107</v>
      </c>
      <c r="F154" s="115">
        <v>99.81</v>
      </c>
      <c r="G154" s="114" t="s">
        <v>328</v>
      </c>
      <c r="H154" s="115" t="s">
        <v>328</v>
      </c>
      <c r="I154" s="116"/>
      <c r="J154" s="117"/>
    </row>
    <row r="155" spans="1:10" x14ac:dyDescent="0.3">
      <c r="A155" s="42" t="s">
        <v>308</v>
      </c>
      <c r="B155" s="111"/>
      <c r="C155" s="64" t="s">
        <v>328</v>
      </c>
      <c r="D155" s="65" t="s">
        <v>328</v>
      </c>
      <c r="E155" s="64">
        <v>200</v>
      </c>
      <c r="F155" s="65">
        <v>130.38999999999999</v>
      </c>
      <c r="G155" s="64">
        <v>68</v>
      </c>
      <c r="H155" s="65">
        <v>123.15</v>
      </c>
      <c r="I155" s="66">
        <v>1.96</v>
      </c>
      <c r="J155" s="45">
        <v>0.06</v>
      </c>
    </row>
    <row r="156" spans="1:10" x14ac:dyDescent="0.3">
      <c r="A156" s="42" t="s">
        <v>309</v>
      </c>
      <c r="B156" s="111">
        <v>77</v>
      </c>
      <c r="C156" s="64">
        <v>95</v>
      </c>
      <c r="D156" s="65">
        <v>140.05000000000001</v>
      </c>
      <c r="E156" s="64">
        <v>394</v>
      </c>
      <c r="F156" s="65">
        <v>134.66</v>
      </c>
      <c r="G156" s="64">
        <v>976</v>
      </c>
      <c r="H156" s="65">
        <v>115.42</v>
      </c>
      <c r="I156" s="66">
        <v>-0.6</v>
      </c>
      <c r="J156" s="45">
        <v>0.17</v>
      </c>
    </row>
    <row r="157" spans="1:10" x14ac:dyDescent="0.3">
      <c r="A157" s="42" t="s">
        <v>310</v>
      </c>
      <c r="B157" s="111"/>
      <c r="C157" s="64" t="s">
        <v>328</v>
      </c>
      <c r="D157" s="65" t="s">
        <v>328</v>
      </c>
      <c r="E157" s="64" t="s">
        <v>328</v>
      </c>
      <c r="F157" s="65" t="s">
        <v>328</v>
      </c>
      <c r="G157" s="64" t="s">
        <v>328</v>
      </c>
      <c r="H157" s="65" t="s">
        <v>328</v>
      </c>
      <c r="I157" s="66"/>
      <c r="J157" s="45"/>
    </row>
    <row r="158" spans="1:10" x14ac:dyDescent="0.3">
      <c r="A158" s="44" t="s">
        <v>311</v>
      </c>
      <c r="B158" s="110"/>
      <c r="C158" s="61" t="s">
        <v>328</v>
      </c>
      <c r="D158" s="62" t="s">
        <v>328</v>
      </c>
      <c r="E158" s="61">
        <v>594</v>
      </c>
      <c r="F158" s="62">
        <v>89.63</v>
      </c>
      <c r="G158" s="61">
        <v>297</v>
      </c>
      <c r="H158" s="62" t="s">
        <v>329</v>
      </c>
      <c r="I158" s="63">
        <v>1</v>
      </c>
      <c r="J158" s="46"/>
    </row>
    <row r="159" spans="1:10" x14ac:dyDescent="0.3">
      <c r="A159" s="44" t="s">
        <v>312</v>
      </c>
      <c r="B159" s="110"/>
      <c r="C159" s="61" t="s">
        <v>328</v>
      </c>
      <c r="D159" s="62" t="s">
        <v>328</v>
      </c>
      <c r="E159" s="61">
        <v>267</v>
      </c>
      <c r="F159" s="62">
        <v>98.33</v>
      </c>
      <c r="G159" s="61">
        <v>135</v>
      </c>
      <c r="H159" s="62">
        <v>72.849999999999994</v>
      </c>
      <c r="I159" s="63">
        <v>0.98</v>
      </c>
      <c r="J159" s="46">
        <v>0.35</v>
      </c>
    </row>
    <row r="160" spans="1:10" x14ac:dyDescent="0.3">
      <c r="A160" s="44" t="s">
        <v>313</v>
      </c>
      <c r="B160" s="110"/>
      <c r="C160" s="61" t="s">
        <v>328</v>
      </c>
      <c r="D160" s="62" t="s">
        <v>328</v>
      </c>
      <c r="E160" s="61">
        <v>2460</v>
      </c>
      <c r="F160" s="62">
        <v>95.46</v>
      </c>
      <c r="G160" s="61">
        <v>525</v>
      </c>
      <c r="H160" s="62">
        <v>88.11</v>
      </c>
      <c r="I160" s="63">
        <v>3.68</v>
      </c>
      <c r="J160" s="46">
        <v>0.08</v>
      </c>
    </row>
    <row r="161" spans="1:10" x14ac:dyDescent="0.3">
      <c r="A161" s="44" t="s">
        <v>314</v>
      </c>
      <c r="B161" s="110"/>
      <c r="C161" s="61" t="s">
        <v>328</v>
      </c>
      <c r="D161" s="62" t="s">
        <v>328</v>
      </c>
      <c r="E161" s="61" t="s">
        <v>328</v>
      </c>
      <c r="F161" s="62" t="s">
        <v>328</v>
      </c>
      <c r="G161" s="61" t="s">
        <v>328</v>
      </c>
      <c r="H161" s="62" t="s">
        <v>328</v>
      </c>
      <c r="I161" s="63"/>
      <c r="J161" s="46"/>
    </row>
    <row r="162" spans="1:10" x14ac:dyDescent="0.3">
      <c r="A162" s="42" t="s">
        <v>315</v>
      </c>
      <c r="B162" s="111" t="s">
        <v>235</v>
      </c>
      <c r="C162" s="64">
        <v>1998</v>
      </c>
      <c r="D162" s="65">
        <v>31.97</v>
      </c>
      <c r="E162" s="64">
        <v>28714</v>
      </c>
      <c r="F162" s="65">
        <v>41.34</v>
      </c>
      <c r="G162" s="64">
        <v>40604</v>
      </c>
      <c r="H162" s="65">
        <v>28.46</v>
      </c>
      <c r="I162" s="66">
        <v>-0.28999999999999998</v>
      </c>
      <c r="J162" s="45">
        <v>0.45</v>
      </c>
    </row>
    <row r="163" spans="1:10" x14ac:dyDescent="0.3">
      <c r="A163" s="42" t="s">
        <v>316</v>
      </c>
      <c r="B163" s="111"/>
      <c r="C163" s="64" t="s">
        <v>328</v>
      </c>
      <c r="D163" s="65" t="s">
        <v>328</v>
      </c>
      <c r="E163" s="64">
        <v>3353</v>
      </c>
      <c r="F163" s="65">
        <v>30.35</v>
      </c>
      <c r="G163" s="64">
        <v>4587</v>
      </c>
      <c r="H163" s="65">
        <v>24.75</v>
      </c>
      <c r="I163" s="66">
        <v>-0.27</v>
      </c>
      <c r="J163" s="45">
        <v>0.23</v>
      </c>
    </row>
    <row r="164" spans="1:10" x14ac:dyDescent="0.3">
      <c r="A164" s="44" t="s">
        <v>317</v>
      </c>
      <c r="B164" s="110"/>
      <c r="C164" s="61" t="s">
        <v>328</v>
      </c>
      <c r="D164" s="62" t="s">
        <v>328</v>
      </c>
      <c r="E164" s="61">
        <v>514</v>
      </c>
      <c r="F164" s="62">
        <v>9.09</v>
      </c>
      <c r="G164" s="61">
        <v>508</v>
      </c>
      <c r="H164" s="62">
        <v>13.6</v>
      </c>
      <c r="I164" s="63">
        <v>0.01</v>
      </c>
      <c r="J164" s="46">
        <v>-0.33</v>
      </c>
    </row>
    <row r="165" spans="1:10" x14ac:dyDescent="0.3">
      <c r="A165" s="44" t="s">
        <v>318</v>
      </c>
      <c r="B165" s="110" t="s">
        <v>235</v>
      </c>
      <c r="C165" s="61">
        <v>34</v>
      </c>
      <c r="D165" s="62">
        <v>5</v>
      </c>
      <c r="E165" s="61">
        <v>10623</v>
      </c>
      <c r="F165" s="62">
        <v>15.05</v>
      </c>
      <c r="G165" s="61">
        <v>15809</v>
      </c>
      <c r="H165" s="62">
        <v>12.98</v>
      </c>
      <c r="I165" s="63">
        <v>-0.33</v>
      </c>
      <c r="J165" s="46">
        <v>0.16</v>
      </c>
    </row>
    <row r="166" spans="1:10" x14ac:dyDescent="0.3">
      <c r="A166" s="42" t="s">
        <v>319</v>
      </c>
      <c r="B166" s="111"/>
      <c r="C166" s="64" t="s">
        <v>328</v>
      </c>
      <c r="D166" s="65" t="s">
        <v>328</v>
      </c>
      <c r="E166" s="64" t="s">
        <v>328</v>
      </c>
      <c r="F166" s="65" t="s">
        <v>328</v>
      </c>
      <c r="G166" s="64" t="s">
        <v>328</v>
      </c>
      <c r="H166" s="65" t="s">
        <v>328</v>
      </c>
      <c r="I166" s="66"/>
      <c r="J166" s="45"/>
    </row>
    <row r="167" spans="1:10" x14ac:dyDescent="0.3">
      <c r="A167" s="42" t="s">
        <v>320</v>
      </c>
      <c r="B167" s="111" t="s">
        <v>235</v>
      </c>
      <c r="C167" s="64">
        <v>111</v>
      </c>
      <c r="D167" s="65">
        <v>39.35</v>
      </c>
      <c r="E167" s="64">
        <v>55101</v>
      </c>
      <c r="F167" s="65">
        <v>36.44</v>
      </c>
      <c r="G167" s="64">
        <v>73508</v>
      </c>
      <c r="H167" s="65">
        <v>25.06</v>
      </c>
      <c r="I167" s="66">
        <v>-0.25</v>
      </c>
      <c r="J167" s="45">
        <v>0.45</v>
      </c>
    </row>
    <row r="168" spans="1:10" ht="17.25" thickBot="1" x14ac:dyDescent="0.35">
      <c r="A168" s="50" t="s">
        <v>321</v>
      </c>
      <c r="B168" s="39" t="s">
        <v>235</v>
      </c>
      <c r="C168" s="38">
        <v>248</v>
      </c>
      <c r="D168" s="58">
        <v>20</v>
      </c>
      <c r="E168" s="38">
        <v>32567</v>
      </c>
      <c r="F168" s="58">
        <v>33.54</v>
      </c>
      <c r="G168" s="38">
        <v>34312</v>
      </c>
      <c r="H168" s="58">
        <v>31.66</v>
      </c>
      <c r="I168" s="57">
        <v>-0.05</v>
      </c>
      <c r="J168" s="56">
        <v>0.06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Props1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Brynjar Torsteinsson</dc:creator>
  <cp:keywords/>
  <dc:description/>
  <cp:lastModifiedBy>Brynjar Torsteinsson</cp:lastModifiedBy>
  <cp:revision/>
  <dcterms:created xsi:type="dcterms:W3CDTF">2026-01-26T13:18:17Z</dcterms:created>
  <dcterms:modified xsi:type="dcterms:W3CDTF">2026-05-26T07:51:40Z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